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 filterPrivacy="1" codeName="ThisWorkbook" refreshAllConnections="1"/>
  <xr:revisionPtr revIDLastSave="0" documentId="13_ncr:1_{F653421E-3583-4613-9DBF-AED978AC6E0D}" xr6:coauthVersionLast="45" xr6:coauthVersionMax="45" xr10:uidLastSave="{00000000-0000-0000-0000-000000000000}"/>
  <bookViews>
    <workbookView xWindow="-120" yWindow="-120" windowWidth="28860" windowHeight="16110" xr2:uid="{00000000-000D-0000-FFFF-FFFF00000000}"/>
  </bookViews>
  <sheets>
    <sheet name="Панель управления" sheetId="1" r:id="rId1"/>
    <sheet name="Журнал расходов" sheetId="2" r:id="rId2"/>
    <sheet name="Данные о личных расходах" sheetId="4" state="hidden" r:id="rId3"/>
  </sheets>
  <definedNames>
    <definedName name="Title2">Расходы[[#Headers],[Дата]]</definedName>
    <definedName name="_xlnm.Print_Titles" localSheetId="1">'Журнал расходов'!$2:$2</definedName>
    <definedName name="_xlnm.Print_Area" localSheetId="1">'Журнал расходов'!$A$1:$F$22</definedName>
    <definedName name="Срез_Дата">#N/A</definedName>
    <definedName name="Срез_Категория">#N/A</definedName>
    <definedName name="Срез_Подкатегория">#N/A</definedName>
  </definedNames>
  <calcPr calcId="18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<sst xmlns="http://schemas.openxmlformats.org/spreadsheetml/2006/main" count="79" uniqueCount="44">
  <si>
    <t>Панель мониторинга личных расходов</t>
  </si>
  <si>
    <t>В этой ячейке находится сводная диаграмма, которая отображает данные о расходах, сгруппированные по категориям и месяцам. Срезы для фильтрации расходов по дате, категории и подкатегории находятся ниже, в ячейках B3, D3 и F3.</t>
  </si>
  <si>
    <t>В этой ячейке находится срез для фильтрации данных по дате.</t>
  </si>
  <si>
    <t>В этой ячейке находится срез для фильтрации данных по категории.</t>
  </si>
  <si>
    <t>К журналу расходов &gt;</t>
  </si>
  <si>
    <t>В этой ячейке находится срез для фильтрации данных по подкатегории.</t>
  </si>
  <si>
    <t>Журнал расходов</t>
  </si>
  <si>
    <t>Дата</t>
  </si>
  <si>
    <t>Категория</t>
  </si>
  <si>
    <t>Жилье</t>
  </si>
  <si>
    <t>Развлечения</t>
  </si>
  <si>
    <t>Ежедневно</t>
  </si>
  <si>
    <t>Транспорт</t>
  </si>
  <si>
    <t>Подкатегория</t>
  </si>
  <si>
    <t>Интернет</t>
  </si>
  <si>
    <t>Стационарный телефон</t>
  </si>
  <si>
    <t>Электричество</t>
  </si>
  <si>
    <t>Тренажерный зал</t>
  </si>
  <si>
    <t>Одежда</t>
  </si>
  <si>
    <t>Проездной на метро</t>
  </si>
  <si>
    <t>Топливо</t>
  </si>
  <si>
    <t>Стрижка</t>
  </si>
  <si>
    <t>Чай и кофе</t>
  </si>
  <si>
    <t>Конфеты и другие сладости</t>
  </si>
  <si>
    <t>Контактные линзы</t>
  </si>
  <si>
    <t>Кино</t>
  </si>
  <si>
    <t>Сумма</t>
  </si>
  <si>
    <t>&lt; К панели мониторинга</t>
  </si>
  <si>
    <t>Примечание</t>
  </si>
  <si>
    <t>Проездной на март</t>
  </si>
  <si>
    <t>Проездной на апрель</t>
  </si>
  <si>
    <t>Ночь классического кино</t>
  </si>
  <si>
    <t>Данные о личных расходах</t>
  </si>
  <si>
    <t>Сводная таблица ниже представляет собой источник данных для сводной диаграммы «Личные расходы» на панели мониторинга. Любые вносимые изменения могут вызвать изменения в визуальном отображении данных или привести к возникновению ошибки.</t>
  </si>
  <si>
    <t>Сводная сумма</t>
  </si>
  <si>
    <t>Названия строк</t>
  </si>
  <si>
    <t>Общий итог</t>
  </si>
  <si>
    <t>Названия столбцов</t>
  </si>
  <si>
    <t>мар</t>
  </si>
  <si>
    <t>апр</t>
  </si>
  <si>
    <t>май</t>
  </si>
  <si>
    <t>июн</t>
  </si>
  <si>
    <t>июл</t>
  </si>
  <si>
    <t>авг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</si>
</sst>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₽&quot;_-;\-* #,##0.00\ &quot;₽&quot;_-;_-* &quot;-&quot;??\ &quot;₽&quot;_-;_-@_-"/>
  </numFmts>
  <fonts count="7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b/>
      <sz val="30"/>
      <color theme="4" tint="-0.24994659260841701"/>
      <name val="Arial"/>
      <family val="2"/>
      <scheme val="major"/>
    </font>
    <font>
      <sz val="9"/>
      <name val="Arial"/>
      <family val="3"/>
      <charset val="134"/>
      <scheme val="minor"/>
    </font>
    <font>
      <sz val="11"/>
      <color theme="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4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4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</cellStyleXfs>
  <cellXfs count="17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ill="1">
      <alignment horizontal="left" vertical="center" wrapText="1" indent="1"/>
    </xf>
    <xf numFmtId="0" fontId="3" fillId="2" borderId="1" xfId="2" applyFill="1" applyAlignment="1">
      <alignment horizontal="righ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>
      <alignment horizontal="left" vertical="center" wrapText="1" indent="1"/>
    </xf>
    <xf numFmtId="44" fontId="0" fillId="3" borderId="0" xfId="4" applyFont="1" applyFill="1" applyBorder="1">
      <alignment horizontal="right" vertical="center" indent="2"/>
    </xf>
    <xf numFmtId="14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" xfId="1" applyAlignment="1">
      <alignment horizontal="left" vertical="center"/>
    </xf>
    <xf numFmtId="0" fontId="4" fillId="2" borderId="1" xfId="1" applyAlignment="1">
      <alignment vertical="center"/>
    </xf>
    <xf numFmtId="0" fontId="0" fillId="3" borderId="0" xfId="0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</cellXfs>
  <cellStyles count="6">
    <cellStyle name="Гиперссылка" xfId="2" builtinId="8" customBuiltin="1"/>
    <cellStyle name="Дата" xfId="5" xr:uid="{00000000-0005-0000-0000-000001000000}"/>
    <cellStyle name="Денежный" xfId="4" builtinId="4" customBuiltin="1"/>
    <cellStyle name="Название" xfId="1" builtinId="15" customBuiltin="1"/>
    <cellStyle name="Обычный" xfId="0" builtinId="0" customBuiltin="1"/>
    <cellStyle name="Открывавшаяся гиперссылка" xfId="3" builtinId="9" customBuiltin="1"/>
  </cellStyles>
  <dxfs count="3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2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3" justifyLastLine="0" shrinkToFit="0" readingOrder="0"/>
      <protection locked="1" hidden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Журнал расходов" defaultPivotStyle="PivotStyleMedium9">
    <tableStyle name="Журнал расходов" pivot="0" count="4" xr9:uid="{00000000-0011-0000-FFFF-FFFF00000000}">
      <tableStyleElement type="wholeTable" dxfId="30"/>
      <tableStyleElement type="headerRow" dxfId="29"/>
      <tableStyleElement type="firstRowStripe" dxfId="28"/>
      <tableStyleElement type="secondRowStripe" dxfId="27"/>
    </tableStyle>
    <tableStyle name="Срез «Личные расходы»" pivot="0" table="0" count="10" xr9:uid="{00000000-0011-0000-FFFF-FFFF01000000}">
      <tableStyleElement type="wholeTable" dxfId="26"/>
      <tableStyleElement type="headerRow" dxfId="25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Срез «Личные расходы»">
        <x14:slicerStyle name="Срез «Личные расходы»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[Office_35627810_TF03427588.xltx]Данные о личных расходах!ДанныеОЛичныхРасходах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09076181096184"/>
          <c:w val="0.95901312335958"/>
          <c:h val="0.783020850302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'Данные о личных расходах'!$C$3:$C$4</c:f>
              <c:strCache>
                <c:ptCount val="1"/>
                <c:pt idx="0">
                  <c:v>Развлечения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9-4CD8-A66A-072E5E341541}"/>
            </c:ext>
          </c:extLst>
        </c:ser>
        <c:ser>
          <c:idx val="1"/>
          <c:order val="1"/>
          <c:tx>
            <c:strRef>
              <c:f>'Данные о личных расходах'!$D$3:$D$4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9-4CD8-A66A-072E5E341541}"/>
            </c:ext>
          </c:extLst>
        </c:ser>
        <c:ser>
          <c:idx val="2"/>
          <c:order val="2"/>
          <c:tx>
            <c:strRef>
              <c:f>'Данные о личных расходах'!$E$3:$E$4</c:f>
              <c:strCache>
                <c:ptCount val="1"/>
                <c:pt idx="0">
                  <c:v>Ежедневно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9-4CD8-A66A-072E5E341541}"/>
            </c:ext>
          </c:extLst>
        </c:ser>
        <c:ser>
          <c:idx val="3"/>
          <c:order val="3"/>
          <c:tx>
            <c:strRef>
              <c:f>'Данные о личных расходах'!$F$3:$F$4</c:f>
              <c:strCache>
                <c:ptCount val="1"/>
                <c:pt idx="0">
                  <c:v>Жилье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69-4CD8-A66A-072E5E34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12007756117335E-5"/>
          <c:y val="3.796127053682318E-3"/>
          <c:w val="0.27783571888521108"/>
          <c:h val="6.47741827491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35859</xdr:rowOff>
    </xdr:from>
    <xdr:to>
      <xdr:col>6</xdr:col>
      <xdr:colOff>0</xdr:colOff>
      <xdr:row>1</xdr:row>
      <xdr:rowOff>3381374</xdr:rowOff>
    </xdr:to>
    <xdr:graphicFrame macro="">
      <xdr:nvGraphicFramePr>
        <xdr:cNvPr id="2" name="Личные расходы" descr="Сводная диаграмма всех личных расходов по категориям, сгруппированных по месяцам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161475</xdr:colOff>
      <xdr:row>2</xdr:row>
      <xdr:rowOff>151050</xdr:rowOff>
    </xdr:from>
    <xdr:to>
      <xdr:col>2</xdr:col>
      <xdr:colOff>1762125</xdr:colOff>
      <xdr:row>2</xdr:row>
      <xdr:rowOff>1706250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Дата" descr="Срез для фильтрации данных таблицы по дате">
              <a:extLst>
                <a:ext uri="{FF2B5EF4-FFF2-40B4-BE49-F238E27FC236}">
                  <a16:creationId xmlns:a16="http://schemas.microsoft.com/office/drawing/2014/main" id="{CD4524E0-5DC5-4624-8198-9E3B94BDE3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500" y="4399200"/>
              <a:ext cx="289605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191549</xdr:colOff>
      <xdr:row>2</xdr:row>
      <xdr:rowOff>151050</xdr:rowOff>
    </xdr:from>
    <xdr:to>
      <xdr:col>4</xdr:col>
      <xdr:colOff>2495550</xdr:colOff>
      <xdr:row>2</xdr:row>
      <xdr:rowOff>1706250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атегория" descr="Срез для фильтрации данных таблицы по категории">
              <a:extLst>
                <a:ext uri="{FF2B5EF4-FFF2-40B4-BE49-F238E27FC236}">
                  <a16:creationId xmlns:a16="http://schemas.microsoft.com/office/drawing/2014/main" id="{3C0A6CD9-D4C1-4C82-9F86-0D24C80A7A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91974" y="4399200"/>
              <a:ext cx="4056601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134775</xdr:colOff>
      <xdr:row>2</xdr:row>
      <xdr:rowOff>151050</xdr:rowOff>
    </xdr:from>
    <xdr:to>
      <xdr:col>5</xdr:col>
      <xdr:colOff>5561551</xdr:colOff>
      <xdr:row>2</xdr:row>
      <xdr:rowOff>1706250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Подкатегория" descr="Срез для фильтрации данных таблицы по подкатегории">
              <a:extLst>
                <a:ext uri="{FF2B5EF4-FFF2-40B4-BE49-F238E27FC236}">
                  <a16:creationId xmlns:a16="http://schemas.microsoft.com/office/drawing/2014/main" id="{7117246C-37A7-452F-849E-12620D3D68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д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35750" y="4399200"/>
              <a:ext cx="5426776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756.800796759257" createdVersion="5" refreshedVersion="6" minRefreshableVersion="3" recordCount="20" xr:uid="{00000000-000A-0000-FFFF-FFFF18000000}">
  <cacheSource type="worksheet">
    <worksheetSource name="Расходы"/>
  </cacheSource>
  <cacheFields count="5">
    <cacheField name="Дата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.03.2019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08.2019"/>
        </groupItems>
      </fieldGroup>
    </cacheField>
    <cacheField name="Категория" numFmtId="0">
      <sharedItems count="4">
        <s v="Жилье"/>
        <s v="Развлечения"/>
        <s v="Ежедневно"/>
        <s v="Транспорт"/>
      </sharedItems>
    </cacheField>
    <cacheField name="Подкатегория" numFmtId="0">
      <sharedItems count="12">
        <s v="Интернет"/>
        <s v="Стационарный телефон"/>
        <s v="Электричество"/>
        <s v="Тренажерный зал"/>
        <s v="Одежда"/>
        <s v="Проездной на метро"/>
        <s v="Топливо"/>
        <s v="Стрижка"/>
        <s v="Чай и кофе"/>
        <s v="Конфеты и другие сладости"/>
        <s v="Контактные линзы"/>
        <s v="Кино"/>
      </sharedItems>
    </cacheField>
    <cacheField name="Сумма" numFmtId="44">
      <sharedItems containsSemiMixedTypes="0" containsString="0" containsNumber="1" minValue="2.75" maxValue="62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Проездной на март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Проездной на апрель"/>
  </r>
  <r>
    <x v="6"/>
    <x v="3"/>
    <x v="6"/>
    <n v="54"/>
    <m/>
  </r>
  <r>
    <x v="7"/>
    <x v="2"/>
    <x v="7"/>
    <n v="12"/>
    <m/>
  </r>
  <r>
    <x v="8"/>
    <x v="1"/>
    <x v="11"/>
    <n v="21"/>
    <s v="Ночь классического кино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ДанныеОЛичныхРасходах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sd="0" x="1"/>
        <item sd="0" x="3"/>
        <item x="2"/>
        <item x="0"/>
        <item t="default" sd="0"/>
      </items>
    </pivotField>
    <pivotField showAll="0">
      <items count="13">
        <item x="0"/>
        <item x="11"/>
        <item x="10"/>
        <item x="9"/>
        <item x="4"/>
        <item x="5"/>
        <item x="1"/>
        <item x="7"/>
        <item x="6"/>
        <item x="3"/>
        <item x="8"/>
        <item x="2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Сводная сумма" fld="3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5">
      <pivotArea dataOnly="0" labelOnly="1" fieldPosition="0">
        <references count="2">
          <reference field="0" count="1" selected="0">
            <x v="4"/>
          </reference>
          <reference field="1" count="3">
            <x v="1"/>
            <x v="2"/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3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2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0">
      <pivotArea dataOnly="0" labelOnly="1" outline="0" axis="axisValues" fieldPosition="0"/>
    </format>
  </formats>
  <chartFormats count="8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Данные о личных расходах" altTextSummary="Источник данных сводной таблицы совокупных ежемесячных расходов, сгруппированных по категориям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Дата" xr10:uid="{AE117312-1E02-4A6E-9D0E-6BEE6F06AF04}" sourceName="Дата">
  <pivotTables>
    <pivotTable tabId="4" name="ДанныеОЛичныхРасходах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" xr10:uid="{BCE16D0F-95A9-4F5A-846C-69FE576C85D6}" sourceName="Категория">
  <pivotTables>
    <pivotTable tabId="4" name="ДанныеОЛичныхРасходах"/>
  </pivotTables>
  <data>
    <tabular pivotCacheId="2" showMissing="0">
      <items count="4">
        <i x="2" s="1"/>
        <i x="0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дкатегория" xr10:uid="{EDC224E9-11DF-4F8E-B07F-3314AF290A58}" sourceName="Подкатегория">
  <pivotTables>
    <pivotTable tabId="4" name="ДанныеОЛичныхРасходах"/>
  </pivotTables>
  <data>
    <tabular pivotCacheId="2" showMissing="0">
      <items count="12">
        <i x="0" s="1"/>
        <i x="11" s="1"/>
        <i x="10" s="1"/>
        <i x="9" s="1"/>
        <i x="4" s="1"/>
        <i x="5" s="1"/>
        <i x="1" s="1"/>
        <i x="7" s="1"/>
        <i x="6" s="1"/>
        <i x="3" s="1"/>
        <i x="8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Дата" xr10:uid="{CDC7CA81-9DE9-42D6-A393-01AA2E7D734B}" cache="Срез_Дата" caption="Дата" columnCount="3" rowHeight="183600"/>
  <slicer name="Категория" xr10:uid="{B10E4FF9-9FE8-4B71-8A8F-718506263483}" cache="Срез_Категория" caption="Категория" columnCount="2" rowHeight="183600"/>
  <slicer name="Подкатегория" xr10:uid="{DE1D0D81-2DAC-479A-8B6E-01DFEAEA3E64}" cache="Срез_Подкатегория" caption="Подкатегория" columnCount="4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Расходы" displayName="Расходы" ref="B2:F22" headerRowDxfId="24" dataDxfId="23">
  <autoFilter ref="B2:F22" xr:uid="{00000000-0009-0000-0100-00000C000000}"/>
  <sortState ref="B3:F22">
    <sortCondition ref="B2:B22"/>
  </sortState>
  <tableColumns count="5">
    <tableColumn id="1" xr3:uid="{00000000-0010-0000-0000-000001000000}" name="Дата" totalsRowLabel="Итог" dataDxfId="22" totalsRowDxfId="21" dataCellStyle="Дата"/>
    <tableColumn id="2" xr3:uid="{00000000-0010-0000-0000-000002000000}" name="Категория" dataDxfId="20" totalsRowDxfId="19"/>
    <tableColumn id="3" xr3:uid="{00000000-0010-0000-0000-000003000000}" name="Подкатегория" dataDxfId="18" totalsRowDxfId="17"/>
    <tableColumn id="6" xr3:uid="{00000000-0010-0000-0000-000006000000}" name="Сумма" dataDxfId="16" totalsRowDxfId="15" dataCellStyle="Денежный"/>
    <tableColumn id="4" xr3:uid="{00000000-0010-0000-0000-000004000000}" name="Примечание" totalsRowFunction="count" dataDxfId="14" totalsRowDxfId="13"/>
  </tableColumns>
  <tableStyleInfo name="Журнал расходов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дату, категории, подкатегории, сумму и заметки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Normal="100" workbookViewId="0"/>
  </sheetViews>
  <sheetFormatPr defaultColWidth="6" defaultRowHeight="15" customHeight="1"/>
  <cols>
    <col min="1" max="1" width="2.625" style="2" customWidth="1"/>
    <col min="2" max="2" width="17" style="2" customWidth="1"/>
    <col min="3" max="3" width="25" style="2" customWidth="1"/>
    <col min="4" max="4" width="23" style="2" customWidth="1"/>
    <col min="5" max="5" width="34.75" style="2" customWidth="1"/>
    <col min="6" max="6" width="74.5" style="2" customWidth="1"/>
    <col min="7" max="7" width="2.625" style="2" customWidth="1"/>
    <col min="8" max="16384" width="6" style="2"/>
  </cols>
  <sheetData>
    <row r="1" spans="2:6" ht="63" customHeight="1" thickBot="1">
      <c r="B1" s="13" t="s">
        <v>0</v>
      </c>
      <c r="C1" s="13"/>
      <c r="D1" s="13"/>
      <c r="E1" s="13"/>
      <c r="F1" s="3" t="s">
        <v>4</v>
      </c>
    </row>
    <row r="2" spans="2:6" ht="272.10000000000002" customHeight="1" thickTop="1">
      <c r="B2" s="16" t="s">
        <v>1</v>
      </c>
      <c r="C2" s="16"/>
      <c r="D2" s="16"/>
      <c r="E2" s="16"/>
      <c r="F2" s="16"/>
    </row>
    <row r="3" spans="2:6" ht="142.5" customHeight="1">
      <c r="B3" s="12" t="s">
        <v>2</v>
      </c>
      <c r="C3" s="12"/>
      <c r="D3" s="12" t="s">
        <v>3</v>
      </c>
      <c r="E3" s="12"/>
      <c r="F3" s="5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phoneticPr fontId="5" type="noConversion"/>
  <dataValidations count="3">
    <dataValidation allowBlank="1" showInputMessage="1" showErrorMessage="1" prompt="Создайте калькулятор личных расходов на этом листе. Сводная диаграмма с расходами, разбитыми по категориям и месяцам, находится в ячейке B2. Щелкните ячейку F1, чтобы перейти на лист &quot;Журнал расходов&quot;" sqref="A1" xr:uid="{00000000-0002-0000-0000-000000000000}"/>
    <dataValidation allowBlank="1" showInputMessage="1" showErrorMessage="1" prompt="Название этого листа — в этой ячейке. Сводная диаграмма для личных расходов находится в ячейке ниже. Ссылку для перехода к листу журнала расходов находится в ячейке справа" sqref="B1:E1" xr:uid="{00000000-0002-0000-0000-000001000000}"/>
    <dataValidation allowBlank="1" showInputMessage="1" showErrorMessage="1" prompt="Эта ячейка содержит ссылку для перехода на лист «Журнал расходов»" sqref="F1" xr:uid="{00000000-0002-0000-0000-000002000000}"/>
  </dataValidations>
  <hyperlinks>
    <hyperlink ref="F1" location="'Журнал расходов'!A1" tooltip="Щелкните здесь, чтобы перейти на лист «Журнал расходов»" display="to expense log &gt;" xr:uid="{00000000-0004-0000-0000-000000000000}"/>
  </hyperlinks>
  <pageMargins left="0.7" right="0.7" top="0.75" bottom="0.75" header="0.3" footer="0.3"/>
  <pageSetup paperSize="9" scale="44" fitToHeight="0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A1:F22"/>
  <sheetViews>
    <sheetView showGridLines="0" zoomScaleNormal="100" workbookViewId="0"/>
  </sheetViews>
  <sheetFormatPr defaultRowHeight="30" customHeight="1"/>
  <cols>
    <col min="1" max="1" width="2.625" customWidth="1"/>
    <col min="2" max="2" width="19.375" bestFit="1" customWidth="1"/>
    <col min="3" max="3" width="25" customWidth="1"/>
    <col min="4" max="4" width="26.75" bestFit="1" customWidth="1"/>
    <col min="5" max="5" width="19.5" customWidth="1"/>
    <col min="6" max="6" width="38" customWidth="1"/>
    <col min="7" max="7" width="2.625" customWidth="1"/>
  </cols>
  <sheetData>
    <row r="1" spans="1:6" s="2" customFormat="1" ht="63" customHeight="1" thickBot="1">
      <c r="B1" s="13" t="s">
        <v>6</v>
      </c>
      <c r="C1" s="13"/>
      <c r="D1" s="13"/>
      <c r="E1" s="13"/>
      <c r="F1" s="3" t="s">
        <v>27</v>
      </c>
    </row>
    <row r="2" spans="1:6" s="2" customFormat="1" ht="30" customHeight="1" thickTop="1">
      <c r="A2"/>
      <c r="B2" s="1" t="s">
        <v>7</v>
      </c>
      <c r="C2" s="1" t="s">
        <v>8</v>
      </c>
      <c r="D2" s="1" t="s">
        <v>13</v>
      </c>
      <c r="E2" s="11" t="s">
        <v>26</v>
      </c>
      <c r="F2" s="1" t="s">
        <v>28</v>
      </c>
    </row>
    <row r="3" spans="1:6" s="2" customFormat="1" ht="30" customHeight="1">
      <c r="B3" s="7">
        <f ca="1">DATE(YEAR(TODAY()),3,2)</f>
        <v>43526</v>
      </c>
      <c r="C3" s="4" t="s">
        <v>9</v>
      </c>
      <c r="D3" s="4" t="s">
        <v>14</v>
      </c>
      <c r="E3" s="6">
        <v>29</v>
      </c>
      <c r="F3" s="4"/>
    </row>
    <row r="4" spans="1:6" s="2" customFormat="1" ht="30" customHeight="1">
      <c r="B4" s="7">
        <f t="shared" ref="B4" ca="1" si="0">DATE(YEAR(TODAY()),3,2)</f>
        <v>43526</v>
      </c>
      <c r="C4" s="4" t="s">
        <v>9</v>
      </c>
      <c r="D4" s="4" t="s">
        <v>15</v>
      </c>
      <c r="E4" s="6">
        <v>39</v>
      </c>
      <c r="F4" s="4"/>
    </row>
    <row r="5" spans="1:6" s="2" customFormat="1" ht="30" customHeight="1">
      <c r="B5" s="7">
        <f ca="1">DATE(YEAR(TODAY()),3,4)</f>
        <v>43528</v>
      </c>
      <c r="C5" s="4" t="s">
        <v>9</v>
      </c>
      <c r="D5" s="4" t="s">
        <v>16</v>
      </c>
      <c r="E5" s="6">
        <v>62</v>
      </c>
      <c r="F5" s="4"/>
    </row>
    <row r="6" spans="1:6" s="2" customFormat="1" ht="30" customHeight="1">
      <c r="B6" s="7">
        <f ca="1">DATE(YEAR(TODAY()),3,4)</f>
        <v>43528</v>
      </c>
      <c r="C6" s="4" t="s">
        <v>10</v>
      </c>
      <c r="D6" s="4" t="s">
        <v>17</v>
      </c>
      <c r="E6" s="6">
        <v>29</v>
      </c>
      <c r="F6" s="4"/>
    </row>
    <row r="7" spans="1:6" s="2" customFormat="1" ht="30" customHeight="1">
      <c r="B7" s="7">
        <f ca="1">DATE(YEAR(TODAY()),3,6)</f>
        <v>43530</v>
      </c>
      <c r="C7" s="4" t="s">
        <v>11</v>
      </c>
      <c r="D7" s="4" t="s">
        <v>18</v>
      </c>
      <c r="E7" s="6">
        <v>42</v>
      </c>
      <c r="F7" s="4"/>
    </row>
    <row r="8" spans="1:6" s="2" customFormat="1" ht="30" customHeight="1">
      <c r="B8" s="7">
        <f ca="1">DATE(YEAR(TODAY()),3,6)</f>
        <v>43530</v>
      </c>
      <c r="C8" s="4" t="s">
        <v>12</v>
      </c>
      <c r="D8" s="4" t="s">
        <v>19</v>
      </c>
      <c r="E8" s="6">
        <v>21</v>
      </c>
      <c r="F8" s="4" t="s">
        <v>29</v>
      </c>
    </row>
    <row r="9" spans="1:6" s="2" customFormat="1" ht="30" customHeight="1">
      <c r="B9" s="7">
        <f ca="1">DATE(YEAR(TODAY()),4,2)</f>
        <v>43557</v>
      </c>
      <c r="C9" s="4" t="s">
        <v>12</v>
      </c>
      <c r="D9" s="4" t="s">
        <v>20</v>
      </c>
      <c r="E9" s="6">
        <v>54</v>
      </c>
      <c r="F9" s="4"/>
    </row>
    <row r="10" spans="1:6" s="2" customFormat="1" ht="30" customHeight="1">
      <c r="B10" s="7">
        <f t="shared" ref="B10:B12" ca="1" si="1">DATE(YEAR(TODAY()),4,2)</f>
        <v>43557</v>
      </c>
      <c r="C10" s="4" t="s">
        <v>11</v>
      </c>
      <c r="D10" s="4" t="s">
        <v>21</v>
      </c>
      <c r="E10" s="6">
        <v>12</v>
      </c>
      <c r="F10" s="4"/>
    </row>
    <row r="11" spans="1:6" s="2" customFormat="1" ht="30" customHeight="1">
      <c r="B11" s="7">
        <f t="shared" ca="1" si="1"/>
        <v>43557</v>
      </c>
      <c r="C11" s="4" t="s">
        <v>11</v>
      </c>
      <c r="D11" s="4" t="s">
        <v>22</v>
      </c>
      <c r="E11" s="6">
        <v>12</v>
      </c>
      <c r="F11" s="4"/>
    </row>
    <row r="12" spans="1:6" s="2" customFormat="1" ht="30" customHeight="1">
      <c r="B12" s="7">
        <f t="shared" ca="1" si="1"/>
        <v>43557</v>
      </c>
      <c r="C12" s="4" t="s">
        <v>11</v>
      </c>
      <c r="D12" s="4" t="s">
        <v>23</v>
      </c>
      <c r="E12" s="6">
        <v>2.75</v>
      </c>
      <c r="F12" s="4"/>
    </row>
    <row r="13" spans="1:6" s="2" customFormat="1" ht="30" customHeight="1">
      <c r="B13" s="7">
        <f ca="1">DATE(YEAR(TODAY()),4,4)</f>
        <v>43559</v>
      </c>
      <c r="C13" s="4" t="s">
        <v>9</v>
      </c>
      <c r="D13" s="4" t="s">
        <v>14</v>
      </c>
      <c r="E13" s="6">
        <v>29</v>
      </c>
      <c r="F13" s="4"/>
    </row>
    <row r="14" spans="1:6" s="2" customFormat="1" ht="30" customHeight="1">
      <c r="B14" s="7">
        <f ca="1">DATE(YEAR(TODAY()),4,4)</f>
        <v>43559</v>
      </c>
      <c r="C14" s="4" t="s">
        <v>9</v>
      </c>
      <c r="D14" s="4" t="s">
        <v>15</v>
      </c>
      <c r="E14" s="6">
        <v>39</v>
      </c>
      <c r="F14" s="4"/>
    </row>
    <row r="15" spans="1:6" s="2" customFormat="1" ht="30" customHeight="1">
      <c r="B15" s="7">
        <f ca="1">DATE(YEAR(TODAY()),4,4)</f>
        <v>43559</v>
      </c>
      <c r="C15" s="4" t="s">
        <v>9</v>
      </c>
      <c r="D15" s="4" t="s">
        <v>16</v>
      </c>
      <c r="E15" s="6">
        <v>62</v>
      </c>
      <c r="F15" s="4"/>
    </row>
    <row r="16" spans="1:6" s="2" customFormat="1" ht="30" customHeight="1">
      <c r="B16" s="7">
        <f ca="1">DATE(YEAR(TODAY()),4,4)</f>
        <v>43559</v>
      </c>
      <c r="C16" s="4" t="s">
        <v>11</v>
      </c>
      <c r="D16" s="4" t="s">
        <v>24</v>
      </c>
      <c r="E16" s="6">
        <v>29</v>
      </c>
      <c r="F16" s="4"/>
    </row>
    <row r="17" spans="2:6" s="2" customFormat="1" ht="30" customHeight="1">
      <c r="B17" s="7">
        <f ca="1">DATE(YEAR(TODAY()),4,6)</f>
        <v>43561</v>
      </c>
      <c r="C17" s="4" t="s">
        <v>11</v>
      </c>
      <c r="D17" s="4" t="s">
        <v>18</v>
      </c>
      <c r="E17" s="6">
        <v>42</v>
      </c>
      <c r="F17" s="4"/>
    </row>
    <row r="18" spans="2:6" s="2" customFormat="1" ht="30" customHeight="1">
      <c r="B18" s="7">
        <f ca="1">DATE(YEAR(TODAY()),4,6)</f>
        <v>43561</v>
      </c>
      <c r="C18" s="4" t="s">
        <v>12</v>
      </c>
      <c r="D18" s="4" t="s">
        <v>19</v>
      </c>
      <c r="E18" s="6">
        <v>21</v>
      </c>
      <c r="F18" s="4" t="s">
        <v>30</v>
      </c>
    </row>
    <row r="19" spans="2:6" s="2" customFormat="1" ht="30" customHeight="1">
      <c r="B19" s="7">
        <f ca="1">DATE(YEAR(TODAY()),5,1)</f>
        <v>43586</v>
      </c>
      <c r="C19" s="4" t="s">
        <v>12</v>
      </c>
      <c r="D19" s="4" t="s">
        <v>20</v>
      </c>
      <c r="E19" s="6">
        <v>54</v>
      </c>
      <c r="F19" s="4"/>
    </row>
    <row r="20" spans="2:6" s="2" customFormat="1" ht="30" customHeight="1">
      <c r="B20" s="7">
        <f ca="1">DATE(YEAR(TODAY()),6,1)</f>
        <v>43617</v>
      </c>
      <c r="C20" s="4" t="s">
        <v>11</v>
      </c>
      <c r="D20" s="4" t="s">
        <v>21</v>
      </c>
      <c r="E20" s="6">
        <v>12</v>
      </c>
      <c r="F20" s="4"/>
    </row>
    <row r="21" spans="2:6" s="2" customFormat="1" ht="30" customHeight="1">
      <c r="B21" s="7">
        <f ca="1">DATE(YEAR(TODAY()),7,1)</f>
        <v>43647</v>
      </c>
      <c r="C21" s="4" t="s">
        <v>10</v>
      </c>
      <c r="D21" s="4" t="s">
        <v>25</v>
      </c>
      <c r="E21" s="6">
        <v>21</v>
      </c>
      <c r="F21" s="4" t="s">
        <v>31</v>
      </c>
    </row>
    <row r="22" spans="2:6" s="2" customFormat="1" ht="30" customHeight="1">
      <c r="B22" s="7">
        <f ca="1">DATE(YEAR(TODAY()),8,1)</f>
        <v>43678</v>
      </c>
      <c r="C22" s="4" t="s">
        <v>11</v>
      </c>
      <c r="D22" s="4" t="s">
        <v>23</v>
      </c>
      <c r="E22" s="6">
        <v>2.75</v>
      </c>
      <c r="F22" s="4"/>
    </row>
  </sheetData>
  <mergeCells count="1">
    <mergeCell ref="B1:E1"/>
  </mergeCells>
  <phoneticPr fontId="5" type="noConversion"/>
  <dataValidations xWindow="128" yWindow="351"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Создайте журнал расходов на этом листе. Выделите ячейку F1, чтобы перейти к панели мониторинга. Введите сведения о расходах в таблице расходов" sqref="A1" xr:uid="{00000000-0002-0000-0100-000002000000}"/>
    <dataValidation allowBlank="1" showInputMessage="1" showErrorMessage="1" prompt="В этой ячейке содержится название листа. Ссылка для перехода к панели мониторинга находится в ячейке справа. Введите данные в таблицу ниже." sqref="B1:E1" xr:uid="{00000000-0002-0000-0100-000003000000}"/>
    <dataValidation allowBlank="1" showInputMessage="1" showErrorMessage="1" prompt="Эта ячейка содержит ссылку для перехода на лист панели мониторинга" sqref="F1" xr:uid="{00000000-0002-0000-0100-000004000000}"/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" sqref="B2" xr:uid="{00000000-0002-0000-0100-000005000000}"/>
    <dataValidation allowBlank="1" showInputMessage="1" showErrorMessage="1" prompt="В столбце под этим заголовком введите категории" sqref="C2" xr:uid="{00000000-0002-0000-0100-000006000000}"/>
    <dataValidation allowBlank="1" showInputMessage="1" showErrorMessage="1" prompt="В столбце под этим заголовком введите подкатегории" sqref="D2" xr:uid="{00000000-0002-0000-0100-000007000000}"/>
    <dataValidation allowBlank="1" showInputMessage="1" showErrorMessage="1" prompt="В столбце под этим заголовком введите сумму" sqref="E2" xr:uid="{00000000-0002-0000-0100-000008000000}"/>
    <dataValidation allowBlank="1" showInputMessage="1" showErrorMessage="1" prompt="В столбце под этим заголовком введите заметки" sqref="F2" xr:uid="{00000000-0002-0000-0100-000009000000}"/>
  </dataValidations>
  <hyperlinks>
    <hyperlink ref="F1" location="'Панель управления'!A1" tooltip="Щелкните здесь, чтобы перейти на лист «Панель управления»" display="&lt; К панели мониторинга" xr:uid="{00000000-0004-0000-0100-000000000000}"/>
  </hyperlinks>
  <pageMargins left="0.7" right="0.7" top="0.75" bottom="0.75" header="0.3" footer="0.3"/>
  <pageSetup paperSize="9" scale="60" fitToHeight="0" orientation="portrait" r:id="rId1"/>
  <rowBreaks count="1" manualBreakCount="1">
    <brk id="18" max="5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1"/>
  <sheetViews>
    <sheetView zoomScaleNormal="100" workbookViewId="0"/>
  </sheetViews>
  <sheetFormatPr defaultColWidth="8.625" defaultRowHeight="14.25"/>
  <cols>
    <col min="1" max="1" width="2.875" style="2" customWidth="1"/>
    <col min="2" max="2" width="18.75" style="2" bestFit="1" customWidth="1"/>
    <col min="3" max="3" width="14.75" style="2" bestFit="1" customWidth="1"/>
    <col min="4" max="4" width="12" style="2" bestFit="1" customWidth="1"/>
    <col min="5" max="5" width="13" style="2" bestFit="1" customWidth="1"/>
    <col min="6" max="6" width="8.75" style="2" bestFit="1" customWidth="1"/>
    <col min="7" max="7" width="13.125" style="2" bestFit="1" customWidth="1"/>
    <col min="8" max="16384" width="8.625" style="2"/>
  </cols>
  <sheetData>
    <row r="1" spans="1:7" s="8" customFormat="1" ht="53.25" customHeight="1" thickBot="1">
      <c r="A1" s="2"/>
      <c r="B1" s="14" t="s">
        <v>32</v>
      </c>
      <c r="C1" s="14"/>
      <c r="D1" s="14"/>
      <c r="E1" s="14"/>
      <c r="F1" s="14"/>
      <c r="G1" s="14"/>
    </row>
    <row r="2" spans="1:7" ht="77.25" customHeight="1" thickTop="1">
      <c r="B2" s="15" t="s">
        <v>33</v>
      </c>
      <c r="C2" s="15"/>
      <c r="D2" s="15"/>
      <c r="E2" s="15"/>
      <c r="F2" s="15"/>
      <c r="G2" s="15"/>
    </row>
    <row r="3" spans="1:7" ht="30">
      <c r="B3" s="2" t="s">
        <v>34</v>
      </c>
      <c r="C3" s="2" t="s">
        <v>37</v>
      </c>
    </row>
    <row r="4" spans="1:7" ht="30" customHeight="1">
      <c r="B4" s="2" t="s">
        <v>35</v>
      </c>
      <c r="C4" s="2" t="s">
        <v>10</v>
      </c>
      <c r="D4" s="2" t="s">
        <v>12</v>
      </c>
      <c r="E4" s="2" t="s">
        <v>11</v>
      </c>
      <c r="F4" s="2" t="s">
        <v>9</v>
      </c>
      <c r="G4" s="2" t="s">
        <v>36</v>
      </c>
    </row>
    <row r="5" spans="1:7">
      <c r="B5" s="9" t="s">
        <v>38</v>
      </c>
      <c r="C5" s="10">
        <v>29</v>
      </c>
      <c r="D5" s="10">
        <v>21</v>
      </c>
      <c r="E5" s="10">
        <v>42</v>
      </c>
      <c r="F5" s="10">
        <v>130</v>
      </c>
      <c r="G5" s="10">
        <v>222</v>
      </c>
    </row>
    <row r="6" spans="1:7">
      <c r="B6" s="9" t="s">
        <v>39</v>
      </c>
      <c r="C6" s="10"/>
      <c r="D6" s="10">
        <v>75</v>
      </c>
      <c r="E6" s="10">
        <v>97.75</v>
      </c>
      <c r="F6" s="10">
        <v>130</v>
      </c>
      <c r="G6" s="10">
        <v>302.75</v>
      </c>
    </row>
    <row r="7" spans="1:7">
      <c r="B7" s="9" t="s">
        <v>40</v>
      </c>
      <c r="C7" s="10"/>
      <c r="D7" s="10">
        <v>54</v>
      </c>
      <c r="E7" s="10"/>
      <c r="F7" s="10"/>
      <c r="G7" s="10">
        <v>54</v>
      </c>
    </row>
    <row r="8" spans="1:7">
      <c r="B8" s="9" t="s">
        <v>41</v>
      </c>
      <c r="C8" s="10"/>
      <c r="D8" s="10"/>
      <c r="E8" s="10">
        <v>12</v>
      </c>
      <c r="F8" s="10"/>
      <c r="G8" s="10">
        <v>12</v>
      </c>
    </row>
    <row r="9" spans="1:7">
      <c r="B9" s="9" t="s">
        <v>42</v>
      </c>
      <c r="C9" s="10">
        <v>21</v>
      </c>
      <c r="D9" s="10"/>
      <c r="E9" s="10"/>
      <c r="F9" s="10"/>
      <c r="G9" s="10">
        <v>21</v>
      </c>
    </row>
    <row r="10" spans="1:7">
      <c r="B10" s="9" t="s">
        <v>43</v>
      </c>
      <c r="C10" s="10"/>
      <c r="D10" s="10"/>
      <c r="E10" s="10">
        <v>2.75</v>
      </c>
      <c r="F10" s="10"/>
      <c r="G10" s="10">
        <v>2.75</v>
      </c>
    </row>
    <row r="11" spans="1:7" ht="15">
      <c r="B11" s="9" t="s">
        <v>36</v>
      </c>
      <c r="C11" s="10">
        <v>50</v>
      </c>
      <c r="D11" s="10">
        <v>150</v>
      </c>
      <c r="E11" s="10">
        <v>154.5</v>
      </c>
      <c r="F11" s="10">
        <v>260</v>
      </c>
      <c r="G11" s="10">
        <v>614.5</v>
      </c>
    </row>
    <row r="12" spans="1:7">
      <c r="B12"/>
      <c r="C12"/>
    </row>
    <row r="13" spans="1:7">
      <c r="B13"/>
      <c r="C13"/>
    </row>
    <row r="14" spans="1:7">
      <c r="B14"/>
      <c r="C14"/>
    </row>
    <row r="15" spans="1:7">
      <c r="B15"/>
      <c r="C15"/>
    </row>
    <row r="16" spans="1:7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  <row r="21" spans="2:3">
      <c r="B21"/>
      <c r="C21"/>
    </row>
  </sheetData>
  <mergeCells count="2">
    <mergeCell ref="B1:G1"/>
    <mergeCell ref="B2:G2"/>
  </mergeCells>
  <phoneticPr fontId="5" type="noConversion"/>
  <dataValidations count="2">
    <dataValidation allowBlank="1" showInputMessage="1" showErrorMessage="1" prompt="Скрытый лист содержит источник данных для сводной таблицы, не удаляйте этот лист. Удаление этого листа приведет к потере данных панели мониторинга" sqref="A1" xr:uid="{00000000-0002-0000-0200-000000000000}"/>
    <dataValidation allowBlank="1" showInputMessage="1" showErrorMessage="1" prompt="Название этого листа содержится в этой ячейке. Источник данных для сводной диаграммы находится в ячейке B3" sqref="B1" xr:uid="{00000000-0002-0000-0200-000001000000}"/>
  </dataValidations>
  <pageMargins left="0.7" right="0.7" top="0.75" bottom="0.75" header="0.3" footer="0.3"/>
  <pageSetup paperSize="9" scale="94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8EDBB-06BA-40C6-A407-8E392AA6779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C9386C2-9210-4FB7-96B3-E528AFB8E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DCD34-CCE2-4017-B0E2-280ECE034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Панель управления</vt:lpstr>
      <vt:lpstr>Журнал расходов</vt:lpstr>
      <vt:lpstr>Данные о личных расходах</vt:lpstr>
      <vt:lpstr>Title2</vt:lpstr>
      <vt:lpstr>'Журнал расходов'!Заголовки_для_печати</vt:lpstr>
      <vt:lpstr>'Журнал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2019-07-07T22:49:19Z</dcterms:created>
  <dcterms:modified xsi:type="dcterms:W3CDTF">2019-10-18T11:13:35Z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