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G-temp\FRA\O15 Excel\Templates\target\"/>
    </mc:Choice>
  </mc:AlternateContent>
  <bookViews>
    <workbookView xWindow="0" yWindow="0" windowWidth="20490" windowHeight="7515"/>
  </bookViews>
  <sheets>
    <sheet name="Suivi de perte de poids" sheetId="1" r:id="rId1"/>
    <sheet name="Calculs" sheetId="2" state="hidden" r:id="rId2"/>
  </sheets>
  <definedNames>
    <definedName name="AfficherObjectifPoids">Calculs!$E$4</definedName>
    <definedName name="_xlnm.Print_Titles" localSheetId="0">'Suivi de perte de poids'!$25:$25</definedName>
    <definedName name="ObjectifPoids">'Suivi de perte de poids'!$B$3</definedName>
    <definedName name="PériodesGraphique">CHOOSE(1+(VueGraphique&lt;&gt;"Hebdomadaire"),OFFSET(Calculs!$B$5,,,Calculs!$A$3),OFFSET(Calculs!$H$5,,,Calculs!$G$3))</definedName>
    <definedName name="ValeursGraphique">CHOOSE(1+(VueGraphique&lt;&gt;"Hebdomadaire"),OFFSET(Calculs!$C$5,,,Calculs!$A$3-1),OFFSET(Calculs!$J$5,,,Calculs!$G$3-1))</definedName>
    <definedName name="ValeursObjectif">CHOOSE(1+(VueGraphique&lt;&gt;"Hebdomadaire"),OFFSET(Calculs!$E$5,,,Calculs!$A$3),OFFSET(Calculs!$K$5,,,Calculs!$G$3))</definedName>
    <definedName name="VueGraphique">'Suivi de perte de poids'!$C$3</definedName>
  </definedNames>
  <calcPr calcId="152511"/>
</workbook>
</file>

<file path=xl/calcChain.xml><?xml version="1.0" encoding="utf-8"?>
<calcChain xmlns="http://schemas.openxmlformats.org/spreadsheetml/2006/main">
  <c r="C17" i="2" l="1"/>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5" i="2"/>
  <c r="B5" i="2" s="1"/>
  <c r="C5" i="2"/>
  <c r="A6" i="2"/>
  <c r="B6" i="2" s="1"/>
  <c r="C6" i="2"/>
  <c r="A7" i="2"/>
  <c r="B7" i="2"/>
  <c r="C7" i="2"/>
  <c r="A8" i="2"/>
  <c r="B8" i="2" s="1"/>
  <c r="C8" i="2"/>
  <c r="A9" i="2"/>
  <c r="B9" i="2" s="1"/>
  <c r="C9" i="2"/>
  <c r="A10" i="2"/>
  <c r="B10" i="2" s="1"/>
  <c r="C10" i="2"/>
  <c r="A11" i="2"/>
  <c r="B11" i="2"/>
  <c r="C11" i="2"/>
  <c r="A12" i="2"/>
  <c r="B12" i="2" s="1"/>
  <c r="C12" i="2"/>
  <c r="A13" i="2"/>
  <c r="B13" i="2" s="1"/>
  <c r="C13" i="2"/>
  <c r="A14" i="2"/>
  <c r="B14" i="2" s="1"/>
  <c r="C14" i="2"/>
  <c r="A15" i="2"/>
  <c r="B15" i="2"/>
  <c r="C15" i="2"/>
  <c r="A16" i="2"/>
  <c r="B16" i="2" s="1"/>
  <c r="C16" i="2"/>
  <c r="E6" i="2" l="1"/>
  <c r="E5" i="2" l="1"/>
  <c r="H5" i="2" l="1"/>
  <c r="I5" i="2" s="1"/>
  <c r="A3" i="2" l="1"/>
  <c r="J5" i="2" l="1"/>
  <c r="H6" i="2"/>
  <c r="I6" i="2" s="1"/>
  <c r="H7" i="2" s="1"/>
  <c r="Q11" i="2" l="1"/>
  <c r="I7" i="2"/>
  <c r="H8" i="2" s="1"/>
  <c r="J6" i="2"/>
  <c r="J7" i="2" l="1"/>
  <c r="I8" i="2"/>
  <c r="H9" i="2" s="1"/>
  <c r="I9" i="2" l="1"/>
  <c r="H10" i="2" s="1"/>
  <c r="J8" i="2"/>
  <c r="J9" i="2" l="1"/>
  <c r="I10" i="2"/>
  <c r="H11" i="2" s="1"/>
  <c r="J10" i="2" l="1"/>
  <c r="I11" i="2"/>
  <c r="H12" i="2" s="1"/>
  <c r="J11" i="2" l="1"/>
  <c r="I12" i="2"/>
  <c r="H13" i="2" s="1"/>
  <c r="J12" i="2" l="1"/>
  <c r="I13" i="2"/>
  <c r="H14" i="2" s="1"/>
  <c r="I14" i="2" l="1"/>
  <c r="J14" i="2" s="1"/>
  <c r="J13" i="2"/>
  <c r="H15" i="2" l="1"/>
  <c r="I15" i="2" s="1"/>
  <c r="H16" i="2" l="1"/>
  <c r="I16" i="2" s="1"/>
  <c r="J15" i="2"/>
  <c r="H17" i="2" l="1"/>
  <c r="I17" i="2" s="1"/>
  <c r="H18" i="2" s="1"/>
  <c r="J16" i="2"/>
  <c r="J17" i="2" l="1"/>
  <c r="I18" i="2"/>
  <c r="H19" i="2" s="1"/>
  <c r="J18" i="2" l="1"/>
  <c r="I19" i="2"/>
  <c r="J19" i="2" s="1"/>
  <c r="H20" i="2" l="1"/>
  <c r="I20" i="2" l="1"/>
  <c r="H21" i="2" s="1"/>
  <c r="J20" i="2" l="1"/>
  <c r="I21" i="2"/>
  <c r="H22" i="2" s="1"/>
  <c r="J21" i="2" l="1"/>
  <c r="I22" i="2"/>
  <c r="H23" i="2" s="1"/>
  <c r="J22" i="2" l="1"/>
  <c r="I23" i="2"/>
  <c r="H24" i="2" s="1"/>
  <c r="J23" i="2" l="1"/>
  <c r="I24" i="2"/>
  <c r="H25" i="2" s="1"/>
  <c r="J24" i="2" l="1"/>
  <c r="I25" i="2"/>
  <c r="H26" i="2" s="1"/>
  <c r="J25" i="2" l="1"/>
  <c r="I26" i="2"/>
  <c r="H27" i="2" s="1"/>
  <c r="J26" i="2" l="1"/>
  <c r="I27" i="2"/>
  <c r="H28" i="2" s="1"/>
  <c r="G3" i="2" s="1"/>
  <c r="D5" i="2" l="1"/>
  <c r="D6" i="2"/>
  <c r="J27" i="2"/>
  <c r="I28" i="2"/>
  <c r="J28" i="2" s="1"/>
</calcChain>
</file>

<file path=xl/sharedStrings.xml><?xml version="1.0" encoding="utf-8"?>
<sst xmlns="http://schemas.openxmlformats.org/spreadsheetml/2006/main" count="17" uniqueCount="14">
  <si>
    <t>DATE</t>
  </si>
  <si>
    <t xml:space="preserve"> </t>
  </si>
  <si>
    <t>OBJECTIF DE POIDS</t>
  </si>
  <si>
    <t>VUE GRAPHIQUE</t>
  </si>
  <si>
    <r>
      <t>SUIVI DE LA PERTE DE POIDS</t>
    </r>
    <r>
      <rPr>
        <b/>
        <sz val="16"/>
        <color theme="5"/>
        <rFont val="Century Gothic"/>
        <family val="2"/>
        <scheme val="minor"/>
      </rPr>
      <t xml:space="preserve"> DE KIMBERLY</t>
    </r>
  </si>
  <si>
    <t>SUIVI</t>
  </si>
  <si>
    <t>POIDS</t>
  </si>
  <si>
    <t>*** Cette feuille doit rester masquée ***</t>
  </si>
  <si>
    <t>Périodes</t>
  </si>
  <si>
    <t>Semaine</t>
  </si>
  <si>
    <t>Valeurs</t>
  </si>
  <si>
    <t>Mois</t>
  </si>
  <si>
    <t>FIN DU MOIS</t>
  </si>
  <si>
    <t>HEBDOMADAIRE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</si>
</sst>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
    <numFmt numFmtId="165" formatCode="#,##0.0"/>
    <numFmt numFmtId="166" formatCode="mm/dd/yy\ ddd"/>
    <numFmt numFmtId="167" formatCode="mm/dd/yy\ aaaa"/>
    <numFmt numFmtId="168" formatCode="d/m"/>
    <numFmt numFmtId="169" formatCode="dd/mm/yy\ aaaa"/>
  </numFmts>
  <fonts count="11" x14ac:knownFonts="1">
    <font>
      <sz val="12"/>
      <color theme="3" tint="0.24994659260841701"/>
      <name val="Century Gothic"/>
      <family val="2"/>
      <scheme val="minor"/>
    </font>
    <font>
      <sz val="8"/>
      <color theme="1" tint="0.34998626667073579"/>
      <name val="Century Gothic"/>
      <family val="2"/>
      <scheme val="minor"/>
    </font>
    <font>
      <b/>
      <i/>
      <sz val="13"/>
      <color theme="8"/>
      <name val="Century Gothic"/>
      <family val="2"/>
      <scheme val="minor"/>
    </font>
    <font>
      <b/>
      <sz val="16"/>
      <color theme="5"/>
      <name val="Century Gothic"/>
      <family val="2"/>
      <scheme val="minor"/>
    </font>
    <font>
      <b/>
      <sz val="16"/>
      <color theme="8"/>
      <name val="Century Gothic"/>
      <family val="2"/>
      <scheme val="minor"/>
    </font>
    <font>
      <b/>
      <i/>
      <sz val="12"/>
      <color theme="3" tint="0.24994659260841701"/>
      <name val="Century Gothic"/>
      <family val="2"/>
      <scheme val="minor"/>
    </font>
    <font>
      <b/>
      <i/>
      <sz val="11"/>
      <color theme="3" tint="0.24994659260841701"/>
      <name val="Century Gothic"/>
      <family val="2"/>
      <scheme val="minor"/>
    </font>
    <font>
      <b/>
      <i/>
      <sz val="11"/>
      <color theme="0"/>
      <name val="Century Gothic"/>
      <family val="2"/>
      <scheme val="minor"/>
    </font>
    <font>
      <b/>
      <sz val="13"/>
      <color theme="8"/>
      <name val="Century Gothic"/>
      <family val="2"/>
      <scheme val="minor"/>
    </font>
    <font>
      <b/>
      <sz val="44"/>
      <color theme="0"/>
      <name val="Century Gothic"/>
      <family val="1"/>
      <scheme val="major"/>
    </font>
    <font>
      <b/>
      <sz val="16"/>
      <color theme="0"/>
      <name val="Century Gothic"/>
      <family val="1"/>
      <scheme val="major"/>
    </font>
  </fonts>
  <fills count="3">
    <fill>
      <patternFill patternType="none"/>
    </fill>
    <fill>
      <patternFill patternType="gray125"/>
    </fill>
    <fill>
      <patternFill patternType="solid">
        <fgColor theme="3"/>
        <bgColor indexed="64"/>
      </patternFill>
    </fill>
  </fills>
  <borders count="3">
    <border>
      <left/>
      <right/>
      <top/>
      <bottom/>
      <diagonal/>
    </border>
    <border>
      <left style="thin">
        <color theme="5"/>
      </left>
      <right style="thin">
        <color theme="5"/>
      </right>
      <top style="thin">
        <color theme="5"/>
      </top>
      <bottom style="thin">
        <color theme="5"/>
      </bottom>
      <diagonal/>
    </border>
    <border>
      <left/>
      <right/>
      <top/>
      <bottom style="thin">
        <color theme="2" tint="-0.24994659260841701"/>
      </bottom>
      <diagonal/>
    </border>
  </borders>
  <cellStyleXfs count="11">
    <xf numFmtId="0" fontId="0" fillId="2" borderId="0"/>
    <xf numFmtId="166" fontId="1" fillId="0" borderId="0">
      <alignment horizontal="left"/>
    </xf>
    <xf numFmtId="165" fontId="1" fillId="0" borderId="0">
      <alignment horizontal="right"/>
    </xf>
    <xf numFmtId="0" fontId="9" fillId="2" borderId="0" applyNumberFormat="0" applyBorder="0" applyAlignment="0" applyProtection="0"/>
    <xf numFmtId="165" fontId="10" fillId="2" borderId="1" applyProtection="0">
      <alignment horizontal="center" vertical="center"/>
    </xf>
    <xf numFmtId="166" fontId="8" fillId="2" borderId="0" applyNumberFormat="0" applyBorder="0" applyAlignment="0" applyProtection="0">
      <alignment horizontal="left"/>
    </xf>
    <xf numFmtId="0" fontId="3" fillId="2" borderId="0" applyNumberFormat="0" applyBorder="0" applyAlignment="0" applyProtection="0"/>
    <xf numFmtId="0" fontId="4" fillId="2" borderId="2" applyNumberFormat="0" applyProtection="0">
      <alignment horizontal="right" indent="2"/>
    </xf>
    <xf numFmtId="0" fontId="2" fillId="2" borderId="2" applyNumberFormat="0" applyFill="0" applyAlignment="0"/>
    <xf numFmtId="167" fontId="5" fillId="2" borderId="0" applyFont="0" applyFill="0" applyBorder="0" applyProtection="0">
      <alignment horizontal="left"/>
    </xf>
    <xf numFmtId="165" fontId="6" fillId="2" borderId="0" applyFont="0" applyFill="0" applyBorder="0" applyProtection="0">
      <alignment horizontal="left"/>
    </xf>
  </cellStyleXfs>
  <cellXfs count="15">
    <xf numFmtId="0" fontId="0" fillId="2" borderId="0" xfId="0"/>
    <xf numFmtId="164" fontId="0" fillId="2" borderId="0" xfId="0" applyNumberFormat="1"/>
    <xf numFmtId="14" fontId="0" fillId="2" borderId="0" xfId="0" applyNumberFormat="1"/>
    <xf numFmtId="165" fontId="10" fillId="2" borderId="1" xfId="4">
      <alignment horizontal="center" vertical="center"/>
    </xf>
    <xf numFmtId="0" fontId="0" fillId="2" borderId="2" xfId="8" applyFont="1"/>
    <xf numFmtId="0" fontId="7" fillId="2" borderId="0" xfId="0" applyFont="1"/>
    <xf numFmtId="0" fontId="0" fillId="2" borderId="0" xfId="0" applyFont="1" applyFill="1" applyBorder="1"/>
    <xf numFmtId="165" fontId="0" fillId="2" borderId="0" xfId="10" applyFont="1" applyFill="1" applyBorder="1" applyAlignment="1">
      <alignment horizontal="left"/>
    </xf>
    <xf numFmtId="0" fontId="8" fillId="2" borderId="2" xfId="8" applyNumberFormat="1" applyFont="1" applyAlignment="1"/>
    <xf numFmtId="0" fontId="0" fillId="2" borderId="0" xfId="0" applyAlignment="1">
      <alignment horizontal="left"/>
    </xf>
    <xf numFmtId="168" fontId="0" fillId="2" borderId="0" xfId="0" applyNumberFormat="1"/>
    <xf numFmtId="169" fontId="0" fillId="2" borderId="0" xfId="9" applyNumberFormat="1" applyFont="1" applyFill="1" applyBorder="1">
      <alignment horizontal="left"/>
    </xf>
    <xf numFmtId="169" fontId="0" fillId="2" borderId="0" xfId="9" applyNumberFormat="1" applyFont="1">
      <alignment horizontal="left"/>
    </xf>
    <xf numFmtId="0" fontId="9" fillId="2" borderId="0" xfId="3" applyFill="1" applyBorder="1" applyAlignment="1">
      <alignment horizontal="right" vertical="top"/>
    </xf>
    <xf numFmtId="0" fontId="4" fillId="2" borderId="2" xfId="7" applyAlignment="1">
      <alignment horizontal="right" indent="1"/>
    </xf>
  </cellXfs>
  <cellStyles count="11">
    <cellStyle name="Date Column" xfId="9"/>
    <cellStyle name="Dates" xfId="1"/>
    <cellStyle name="Entrée" xfId="4" builtinId="20" customBuiltin="1"/>
    <cellStyle name="Input Labels" xfId="5"/>
    <cellStyle name="Normal" xfId="0" builtinId="0" customBuiltin="1"/>
    <cellStyle name="Subtitle" xfId="6"/>
    <cellStyle name="Title Rule" xfId="8"/>
    <cellStyle name="Titre 1" xfId="3" builtinId="16" customBuiltin="1"/>
    <cellStyle name="User Subtitle" xfId="7"/>
    <cellStyle name="Weight Column" xfId="10"/>
    <cellStyle name="Weights" xfId="2"/>
  </cellStyles>
  <dxfs count="6">
    <dxf>
      <alignment horizontal="left" vertical="bottom" textRotation="0" wrapText="0" indent="0" justifyLastLine="0" shrinkToFit="0" readingOrder="0"/>
    </dxf>
    <dxf>
      <numFmt numFmtId="169" formatCode="dd/mm/yy\ aaaa"/>
    </dxf>
    <dxf>
      <font>
        <b/>
        <i/>
        <color theme="2" tint="-0.24994659260841701"/>
      </font>
    </dxf>
    <dxf>
      <font>
        <b/>
        <i/>
        <color theme="0"/>
      </font>
    </dxf>
    <dxf>
      <font>
        <color theme="8"/>
      </font>
      <border>
        <bottom style="thin">
          <color theme="2" tint="-0.24994659260841701"/>
        </bottom>
      </border>
    </dxf>
    <dxf>
      <fill>
        <patternFill>
          <bgColor theme="3"/>
        </patternFill>
      </fill>
    </dxf>
  </dxfs>
  <tableStyles count="1" defaultTableStyle="Weight Loss Progress" defaultPivotStyle="PivotStyleMedium17">
    <tableStyle name="Weight Loss Progress" pivot="0" count="4">
      <tableStyleElement type="wholeTable" dxfId="5"/>
      <tableStyleElement type="headerRow" dxfId="4"/>
      <tableStyleElement type="firstRowStripe" dxfId="3"/>
      <tableStyleElement type="secondRowStripe" dxfId="2"/>
    </tableStyle>
  </tableStyles>
  <colors>
    <mruColors>
      <color rgb="FFDFF1F6"/>
      <color rgb="FFEFF8FB"/>
      <color rgb="FF779548"/>
      <color rgb="FFE4F9BF"/>
      <color rgb="FFD7FFB3"/>
      <color rgb="FFC7F27A"/>
      <color rgb="FFF0FFE2"/>
      <color rgb="FFD0EE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9148252913569E-2"/>
          <c:y val="2.5302381243795302E-2"/>
          <c:w val="0.93575204563467063"/>
          <c:h val="0.92668652169774113"/>
        </c:manualLayout>
      </c:layout>
      <c:areaChart>
        <c:grouping val="standard"/>
        <c:varyColors val="0"/>
        <c:ser>
          <c:idx val="1"/>
          <c:order val="1"/>
          <c:tx>
            <c:v>Trame de fond de la progression</c:v>
          </c:tx>
          <c:spPr>
            <a:gradFill flip="none" rotWithShape="1">
              <a:gsLst>
                <a:gs pos="19000">
                  <a:schemeClr val="accent2"/>
                </a:gs>
                <a:gs pos="100000">
                  <a:schemeClr val="accent5"/>
                </a:gs>
              </a:gsLst>
              <a:lin ang="5400000" scaled="0"/>
              <a:tileRect/>
            </a:gradFill>
          </c:spPr>
          <c:cat>
            <c:numRef>
              <c:f>[0]!PériodesGraphique</c:f>
              <c:numCache>
                <c:formatCode>d/m</c:formatCode>
                <c:ptCount val="13"/>
                <c:pt idx="0">
                  <c:v>41243</c:v>
                </c:pt>
                <c:pt idx="1">
                  <c:v>41250</c:v>
                </c:pt>
                <c:pt idx="2">
                  <c:v>41257</c:v>
                </c:pt>
                <c:pt idx="3">
                  <c:v>41264</c:v>
                </c:pt>
                <c:pt idx="4">
                  <c:v>41271</c:v>
                </c:pt>
                <c:pt idx="5">
                  <c:v>41278</c:v>
                </c:pt>
                <c:pt idx="6">
                  <c:v>41285</c:v>
                </c:pt>
                <c:pt idx="7">
                  <c:v>41292</c:v>
                </c:pt>
                <c:pt idx="8">
                  <c:v>41299</c:v>
                </c:pt>
                <c:pt idx="9">
                  <c:v>41306</c:v>
                </c:pt>
                <c:pt idx="10">
                  <c:v>41313</c:v>
                </c:pt>
                <c:pt idx="11">
                  <c:v>41320</c:v>
                </c:pt>
                <c:pt idx="12">
                  <c:v>41327</c:v>
                </c:pt>
              </c:numCache>
            </c:numRef>
          </c:cat>
          <c:val>
            <c:numRef>
              <c:f>[0]!ValeursGraphique</c:f>
              <c:numCache>
                <c:formatCode>General</c:formatCode>
                <c:ptCount val="12"/>
                <c:pt idx="0">
                  <c:v>176</c:v>
                </c:pt>
                <c:pt idx="1">
                  <c:v>176</c:v>
                </c:pt>
                <c:pt idx="2">
                  <c:v>177.6</c:v>
                </c:pt>
                <c:pt idx="3">
                  <c:v>176.5</c:v>
                </c:pt>
                <c:pt idx="4">
                  <c:v>176.1</c:v>
                </c:pt>
                <c:pt idx="5">
                  <c:v>174</c:v>
                </c:pt>
                <c:pt idx="6">
                  <c:v>173</c:v>
                </c:pt>
                <c:pt idx="7">
                  <c:v>172</c:v>
                </c:pt>
                <c:pt idx="8">
                  <c:v>172</c:v>
                </c:pt>
                <c:pt idx="9">
                  <c:v>173</c:v>
                </c:pt>
                <c:pt idx="10">
                  <c:v>174</c:v>
                </c:pt>
                <c:pt idx="11">
                  <c:v>175</c:v>
                </c:pt>
              </c:numCache>
            </c:numRef>
          </c:val>
        </c:ser>
        <c:dLbls>
          <c:showLegendKey val="0"/>
          <c:showVal val="0"/>
          <c:showCatName val="0"/>
          <c:showSerName val="0"/>
          <c:showPercent val="0"/>
          <c:showBubbleSize val="0"/>
        </c:dLbls>
        <c:axId val="-1778248000"/>
        <c:axId val="-1778250176"/>
      </c:areaChart>
      <c:scatterChart>
        <c:scatterStyle val="lineMarker"/>
        <c:varyColors val="0"/>
        <c:ser>
          <c:idx val="0"/>
          <c:order val="0"/>
          <c:tx>
            <c:v>Progression</c:v>
          </c:tx>
          <c:spPr>
            <a:ln w="28575">
              <a:solidFill>
                <a:schemeClr val="bg1"/>
              </a:solidFill>
            </a:ln>
          </c:spPr>
          <c:marker>
            <c:symbol val="circle"/>
            <c:size val="9"/>
            <c:spPr>
              <a:solidFill>
                <a:schemeClr val="tx2"/>
              </a:solidFill>
              <a:ln w="31750">
                <a:solidFill>
                  <a:schemeClr val="accent5"/>
                </a:solidFill>
              </a:ln>
            </c:spPr>
          </c:marker>
          <c:xVal>
            <c:numRef>
              <c:f>[0]!PériodesGraphique</c:f>
              <c:numCache>
                <c:formatCode>d/m</c:formatCode>
                <c:ptCount val="13"/>
                <c:pt idx="0">
                  <c:v>41243</c:v>
                </c:pt>
                <c:pt idx="1">
                  <c:v>41250</c:v>
                </c:pt>
                <c:pt idx="2">
                  <c:v>41257</c:v>
                </c:pt>
                <c:pt idx="3">
                  <c:v>41264</c:v>
                </c:pt>
                <c:pt idx="4">
                  <c:v>41271</c:v>
                </c:pt>
                <c:pt idx="5">
                  <c:v>41278</c:v>
                </c:pt>
                <c:pt idx="6">
                  <c:v>41285</c:v>
                </c:pt>
                <c:pt idx="7">
                  <c:v>41292</c:v>
                </c:pt>
                <c:pt idx="8">
                  <c:v>41299</c:v>
                </c:pt>
                <c:pt idx="9">
                  <c:v>41306</c:v>
                </c:pt>
                <c:pt idx="10">
                  <c:v>41313</c:v>
                </c:pt>
                <c:pt idx="11">
                  <c:v>41320</c:v>
                </c:pt>
                <c:pt idx="12">
                  <c:v>41327</c:v>
                </c:pt>
              </c:numCache>
            </c:numRef>
          </c:xVal>
          <c:yVal>
            <c:numRef>
              <c:f>[0]!ValeursGraphique</c:f>
              <c:numCache>
                <c:formatCode>General</c:formatCode>
                <c:ptCount val="12"/>
                <c:pt idx="0">
                  <c:v>176</c:v>
                </c:pt>
                <c:pt idx="1">
                  <c:v>176</c:v>
                </c:pt>
                <c:pt idx="2">
                  <c:v>177.6</c:v>
                </c:pt>
                <c:pt idx="3">
                  <c:v>176.5</c:v>
                </c:pt>
                <c:pt idx="4">
                  <c:v>176.1</c:v>
                </c:pt>
                <c:pt idx="5">
                  <c:v>174</c:v>
                </c:pt>
                <c:pt idx="6">
                  <c:v>173</c:v>
                </c:pt>
                <c:pt idx="7">
                  <c:v>172</c:v>
                </c:pt>
                <c:pt idx="8">
                  <c:v>172</c:v>
                </c:pt>
                <c:pt idx="9">
                  <c:v>173</c:v>
                </c:pt>
                <c:pt idx="10">
                  <c:v>174</c:v>
                </c:pt>
                <c:pt idx="11">
                  <c:v>175</c:v>
                </c:pt>
              </c:numCache>
            </c:numRef>
          </c:yVal>
          <c:smooth val="0"/>
        </c:ser>
        <c:ser>
          <c:idx val="3"/>
          <c:order val="2"/>
          <c:tx>
            <c:v>Objectif de poidst</c:v>
          </c:tx>
          <c:spPr>
            <a:ln w="25400">
              <a:solidFill>
                <a:schemeClr val="accent5"/>
              </a:solidFill>
            </a:ln>
          </c:spPr>
          <c:marker>
            <c:symbol val="none"/>
          </c:marker>
          <c:dLbls>
            <c:dLbl>
              <c:idx val="0"/>
              <c:layout>
                <c:manualLayout>
                  <c:x val="-7.1222285935865614E-3"/>
                  <c:y val="-3.2882107353161168E-2"/>
                </c:manualLayout>
              </c:layout>
              <c:tx>
                <c:rich>
                  <a:bodyPr/>
                  <a:lstStyle/>
                  <a:p>
                    <a:r>
                      <a:rPr lang="en-US" sz="1300" b="1">
                        <a:solidFill>
                          <a:schemeClr val="bg1"/>
                        </a:solidFill>
                      </a:rPr>
                      <a:t>OBJECTIF DE POIDS</a:t>
                    </a:r>
                    <a:endParaRPr lang="en-US" sz="1300" b="1"/>
                  </a:p>
                </c:rich>
              </c:tx>
              <c:dLblPos val="r"/>
              <c:showLegendKey val="0"/>
              <c:showVal val="0"/>
              <c:showCatName val="0"/>
              <c:showSerName val="1"/>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spPr>
              <a:noFill/>
              <a:ln>
                <a:noFill/>
              </a:ln>
              <a:effectLst/>
            </c:spPr>
            <c:txPr>
              <a:bodyPr/>
              <a:lstStyle/>
              <a:p>
                <a:pPr>
                  <a:defRPr sz="1300" b="1">
                    <a:solidFill>
                      <a:schemeClr val="bg1"/>
                    </a:solidFill>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Calculs!$D$5:$D$6</c:f>
              <c:numCache>
                <c:formatCode>d/m</c:formatCode>
                <c:ptCount val="2"/>
                <c:pt idx="0">
                  <c:v>41243</c:v>
                </c:pt>
                <c:pt idx="1">
                  <c:v>41327</c:v>
                </c:pt>
              </c:numCache>
            </c:numRef>
          </c:xVal>
          <c:yVal>
            <c:numRef>
              <c:f>Calculs!$E$5:$E$6</c:f>
              <c:numCache>
                <c:formatCode>General</c:formatCode>
                <c:ptCount val="2"/>
                <c:pt idx="0">
                  <c:v>172</c:v>
                </c:pt>
                <c:pt idx="1">
                  <c:v>172</c:v>
                </c:pt>
              </c:numCache>
            </c:numRef>
          </c:yVal>
          <c:smooth val="0"/>
        </c:ser>
        <c:dLbls>
          <c:showLegendKey val="0"/>
          <c:showVal val="0"/>
          <c:showCatName val="0"/>
          <c:showSerName val="0"/>
          <c:showPercent val="0"/>
          <c:showBubbleSize val="0"/>
        </c:dLbls>
        <c:axId val="-1778248000"/>
        <c:axId val="-1778250176"/>
      </c:scatterChart>
      <c:dateAx>
        <c:axId val="-1778248000"/>
        <c:scaling>
          <c:orientation val="minMax"/>
        </c:scaling>
        <c:delete val="0"/>
        <c:axPos val="b"/>
        <c:numFmt formatCode="d/m" sourceLinked="1"/>
        <c:majorTickMark val="none"/>
        <c:minorTickMark val="none"/>
        <c:tickLblPos val="nextTo"/>
        <c:spPr>
          <a:ln>
            <a:noFill/>
          </a:ln>
        </c:spPr>
        <c:txPr>
          <a:bodyPr/>
          <a:lstStyle/>
          <a:p>
            <a:pPr>
              <a:defRPr sz="1200" b="1" i="0">
                <a:solidFill>
                  <a:schemeClr val="bg2">
                    <a:lumMod val="75000"/>
                  </a:schemeClr>
                </a:solidFill>
              </a:defRPr>
            </a:pPr>
            <a:endParaRPr lang="fr-FR"/>
          </a:p>
        </c:txPr>
        <c:crossAx val="-1778250176"/>
        <c:crosses val="autoZero"/>
        <c:auto val="1"/>
        <c:lblOffset val="100"/>
        <c:baseTimeUnit val="days"/>
      </c:dateAx>
      <c:valAx>
        <c:axId val="-1778250176"/>
        <c:scaling>
          <c:orientation val="minMax"/>
        </c:scaling>
        <c:delete val="0"/>
        <c:axPos val="l"/>
        <c:numFmt formatCode="General" sourceLinked="1"/>
        <c:majorTickMark val="none"/>
        <c:minorTickMark val="none"/>
        <c:tickLblPos val="high"/>
        <c:spPr>
          <a:ln>
            <a:noFill/>
          </a:ln>
        </c:spPr>
        <c:txPr>
          <a:bodyPr/>
          <a:lstStyle/>
          <a:p>
            <a:pPr>
              <a:defRPr sz="1200" b="1" i="0">
                <a:solidFill>
                  <a:schemeClr val="bg2">
                    <a:lumMod val="75000"/>
                  </a:schemeClr>
                </a:solidFill>
              </a:defRPr>
            </a:pPr>
            <a:endParaRPr lang="fr-FR"/>
          </a:p>
        </c:txPr>
        <c:crossAx val="-1778248000"/>
        <c:crosses val="autoZero"/>
        <c:crossBetween val="midCat"/>
        <c:majorUnit val="2"/>
      </c:valAx>
      <c:spPr>
        <a:pattFill prst="wdDnDiag">
          <a:fgClr>
            <a:schemeClr val="tx1">
              <a:lumMod val="75000"/>
              <a:lumOff val="25000"/>
            </a:schemeClr>
          </a:fgClr>
          <a:bgClr>
            <a:schemeClr val="tx2"/>
          </a:bgClr>
        </a:pattFill>
      </c:spPr>
    </c:plotArea>
    <c:plotVisOnly val="1"/>
    <c:dispBlanksAs val="gap"/>
    <c:showDLblsOverMax val="0"/>
  </c:chart>
  <c:spPr>
    <a:noFill/>
    <a:ln>
      <a:noFill/>
    </a:ln>
  </c:spPr>
  <c:printSettings>
    <c:headerFooter/>
    <c:pageMargins b="0.75" l="0.7" r="0.7" t="0.75" header="0.3" footer="0.3"/>
    <c:pageSetup orientation="landscape"/>
  </c:printSettings>
</c:chartSpace>
</file>

<file path=xl/ctrlProps/ctrlProp1.xml><?xml version="1.0" encoding="utf-8"?>
<formControlPr xmlns="http://schemas.microsoft.com/office/spreadsheetml/2009/9/main" objectType="CheckBox" checked="Checked" fmlaLink="AfficherObjectifPoids"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400048</xdr:colOff>
      <xdr:row>5</xdr:row>
      <xdr:rowOff>28575</xdr:rowOff>
    </xdr:from>
    <xdr:to>
      <xdr:col>10</xdr:col>
      <xdr:colOff>0</xdr:colOff>
      <xdr:row>23</xdr:row>
      <xdr:rowOff>104775</xdr:rowOff>
    </xdr:to>
    <xdr:graphicFrame macro="">
      <xdr:nvGraphicFramePr>
        <xdr:cNvPr id="2" name="Suivi de perte de poids" descr="Graphique en aires vous permettant de suivre le poids actuel. Si vous cochez la case Afficher l’objectif de poids de la cellule B5, la ligne d’objectif de poids s’affiche sur le graphique en aires." title="Graphique Suivi de perte de poid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123824</xdr:colOff>
      <xdr:row>4</xdr:row>
      <xdr:rowOff>0</xdr:rowOff>
    </xdr:from>
    <xdr:to>
      <xdr:col>2</xdr:col>
      <xdr:colOff>1009650</xdr:colOff>
      <xdr:row>5</xdr:row>
      <xdr:rowOff>9525</xdr:rowOff>
    </xdr:to>
    <xdr:sp macro="" textlink="">
      <xdr:nvSpPr>
        <xdr:cNvPr id="5" name="Afficher l’objectif de poids" descr="&quot;&quot;" title="Afficher l’objectif de poids"/>
        <xdr:cNvSpPr txBox="1"/>
      </xdr:nvSpPr>
      <xdr:spPr>
        <a:xfrm>
          <a:off x="761999" y="1609725"/>
          <a:ext cx="2457451"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2"/>
              </a:solidFill>
            </a:rPr>
            <a:t>AFFICHER L’OBJECTIF DE POIDS</a:t>
          </a:r>
        </a:p>
      </xdr:txBody>
    </xdr:sp>
    <xdr:clientData/>
  </xdr:twoCellAnchor>
  <mc:AlternateContent xmlns:mc="http://schemas.openxmlformats.org/markup-compatibility/2006">
    <mc:Choice xmlns:a14="http://schemas.microsoft.com/office/drawing/2010/main" Requires="a14">
      <xdr:twoCellAnchor>
        <xdr:from>
          <xdr:col>0</xdr:col>
          <xdr:colOff>600075</xdr:colOff>
          <xdr:row>4</xdr:row>
          <xdr:rowOff>28575</xdr:rowOff>
        </xdr:from>
        <xdr:to>
          <xdr:col>1</xdr:col>
          <xdr:colOff>266700</xdr:colOff>
          <xdr:row>4</xdr:row>
          <xdr:rowOff>247650</xdr:rowOff>
        </xdr:to>
        <xdr:sp macro="" textlink="">
          <xdr:nvSpPr>
            <xdr:cNvPr id="1025" name="Afficher l’objectif de poids" descr="Cochez la case pour afficher votre objectif de poids sur le graphique."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247651</xdr:colOff>
      <xdr:row>3</xdr:row>
      <xdr:rowOff>9525</xdr:rowOff>
    </xdr:from>
    <xdr:to>
      <xdr:col>6</xdr:col>
      <xdr:colOff>257175</xdr:colOff>
      <xdr:row>4</xdr:row>
      <xdr:rowOff>228600</xdr:rowOff>
    </xdr:to>
    <xdr:sp macro="" textlink="">
      <xdr:nvSpPr>
        <xdr:cNvPr id="3" name="Conseil pour le suivi" descr="Modifiez la vue graphique de Hebdomadaire à Mensuelle dans la cellule C3." title="Conseil pour le suivi"/>
        <xdr:cNvSpPr/>
      </xdr:nvSpPr>
      <xdr:spPr>
        <a:xfrm>
          <a:off x="3800476" y="1095375"/>
          <a:ext cx="2295524" cy="742950"/>
        </a:xfrm>
        <a:prstGeom prst="wedgeRectCallout">
          <a:avLst>
            <a:gd name="adj1" fmla="val -61047"/>
            <a:gd name="adj2" fmla="val -48572"/>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1100" b="1">
              <a:solidFill>
                <a:schemeClr val="bg1"/>
              </a:solidFill>
            </a:rPr>
            <a:t>CONSEIL POUR LE SUIVI:</a:t>
          </a:r>
        </a:p>
        <a:p>
          <a:pPr marL="0" indent="0" algn="l">
            <a:buFont typeface="Wingdings" panose="05000000000000000000" pitchFamily="2" charset="2"/>
            <a:buNone/>
          </a:pPr>
          <a:r>
            <a:rPr lang="en-US" sz="1000">
              <a:solidFill>
                <a:schemeClr val="bg1"/>
              </a:solidFill>
            </a:rPr>
            <a:t>Modifiez la vue graphique de Hebdomadaire à Mensuelle</a:t>
          </a:r>
          <a:r>
            <a:rPr lang="en-US" sz="1000" baseline="0">
              <a:solidFill>
                <a:schemeClr val="bg1"/>
              </a:solidFill>
            </a:rPr>
            <a:t>.</a:t>
          </a:r>
          <a:endParaRPr lang="en-US" sz="1000">
            <a:solidFill>
              <a:schemeClr val="bg1"/>
            </a:solidFill>
          </a:endParaRPr>
        </a:p>
      </xdr:txBody>
    </xdr:sp>
    <xdr:clientData fPrintsWithSheet="0"/>
  </xdr:twoCellAnchor>
  <xdr:twoCellAnchor>
    <xdr:from>
      <xdr:col>1</xdr:col>
      <xdr:colOff>1400174</xdr:colOff>
      <xdr:row>25</xdr:row>
      <xdr:rowOff>133349</xdr:rowOff>
    </xdr:from>
    <xdr:to>
      <xdr:col>3</xdr:col>
      <xdr:colOff>752474</xdr:colOff>
      <xdr:row>30</xdr:row>
      <xdr:rowOff>38099</xdr:rowOff>
    </xdr:to>
    <xdr:sp macro="" textlink="">
      <xdr:nvSpPr>
        <xdr:cNvPr id="6" name="Conseil pour le suivi" descr="Modifiez la vue graphique de Hebdomadaire à Mensuelle dans la cellule C3." title="Conseil pour le suivi"/>
        <xdr:cNvSpPr/>
      </xdr:nvSpPr>
      <xdr:spPr>
        <a:xfrm>
          <a:off x="2038349" y="6610349"/>
          <a:ext cx="2771775" cy="1000125"/>
        </a:xfrm>
        <a:prstGeom prst="wedgeRectCallout">
          <a:avLst>
            <a:gd name="adj1" fmla="val -61047"/>
            <a:gd name="adj2" fmla="val -48572"/>
          </a:avLst>
        </a:prstGeom>
        <a:solidFill>
          <a:schemeClr val="tx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1100" b="1">
              <a:solidFill>
                <a:schemeClr val="lt1"/>
              </a:solidFill>
              <a:effectLst/>
              <a:latin typeface="+mn-lt"/>
              <a:ea typeface="+mn-ea"/>
              <a:cs typeface="+mn-cs"/>
            </a:rPr>
            <a:t>CONSEIL POUR LE SUIVI</a:t>
          </a:r>
          <a:r>
            <a:rPr lang="en-US" sz="1100" b="1">
              <a:solidFill>
                <a:schemeClr val="bg1"/>
              </a:solidFill>
            </a:rPr>
            <a:t>:</a:t>
          </a:r>
        </a:p>
        <a:p>
          <a:pPr marL="0" indent="0" algn="l">
            <a:buFont typeface="Wingdings" panose="05000000000000000000" pitchFamily="2" charset="2"/>
            <a:buNone/>
          </a:pPr>
          <a:r>
            <a:rPr lang="en-US" sz="1000">
              <a:solidFill>
                <a:schemeClr val="bg1"/>
              </a:solidFill>
            </a:rPr>
            <a:t>Modifiez cette date pour commencer. Ensuite, supprimez ce conseil. Enregistrez l’avancement chaque semaine.</a:t>
          </a:r>
        </a:p>
      </xdr:txBody>
    </xdr:sp>
    <xdr:clientData fPrintsWithSheet="0"/>
  </xdr:twoCellAnchor>
</xdr:wsDr>
</file>

<file path=xl/tables/table1.xml><?xml version="1.0" encoding="utf-8"?>
<table xmlns="http://schemas.openxmlformats.org/spreadsheetml/2006/main" id="1" name="TableauPoids" displayName="TableauPoids" ref="B25:C129" totalsRowShown="0">
  <autoFilter ref="B25:C129"/>
  <tableColumns count="2">
    <tableColumn id="1" name="DATE" dataDxfId="1" dataCellStyle="Date Column"/>
    <tableColumn id="2" name="POIDS" dataDxfId="0"/>
  </tableColumns>
  <tableStyleInfo name="Weight Loss Progress" showFirstColumn="0" showLastColumn="0" showRowStripes="1" showColumnStripes="0"/>
  <extLst>
    <ext xmlns:x14="http://schemas.microsoft.com/office/spreadsheetml/2009/9/main" uri="{504A1905-F514-4f6f-8877-14C23A59335A}">
      <x14:table altText="Weight Table" altTextSummary="List of Dates and Weight for each date. "/>
    </ext>
  </extLst>
</table>
</file>

<file path=xl/theme/theme1.xml><?xml version="1.0" encoding="utf-8"?>
<a:theme xmlns:a="http://schemas.openxmlformats.org/drawingml/2006/main" name="Office Theme">
  <a:themeElements>
    <a:clrScheme name="Weight Loss Tracker">
      <a:dk1>
        <a:sysClr val="windowText" lastClr="000000"/>
      </a:dk1>
      <a:lt1>
        <a:sysClr val="window" lastClr="FFFFFF"/>
      </a:lt1>
      <a:dk2>
        <a:srgbClr val="2D2F2E"/>
      </a:dk2>
      <a:lt2>
        <a:srgbClr val="EEEEED"/>
      </a:lt2>
      <a:accent1>
        <a:srgbClr val="F05E6E"/>
      </a:accent1>
      <a:accent2>
        <a:srgbClr val="42BAC3"/>
      </a:accent2>
      <a:accent3>
        <a:srgbClr val="FF7419"/>
      </a:accent3>
      <a:accent4>
        <a:srgbClr val="38B896"/>
      </a:accent4>
      <a:accent5>
        <a:srgbClr val="F7B02B"/>
      </a:accent5>
      <a:accent6>
        <a:srgbClr val="AEAAD7"/>
      </a:accent6>
      <a:hlink>
        <a:srgbClr val="42BAC3"/>
      </a:hlink>
      <a:folHlink>
        <a:srgbClr val="AEAAD7"/>
      </a:folHlink>
    </a:clrScheme>
    <a:fontScheme name="Weight Loss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solidFill>
            <a:schemeClr val="bg1"/>
          </a:solidFill>
        </a:ln>
      </a:spPr>
      <a:bodyPr vertOverflow="clip" horzOverflow="clip" rtlCol="0" anchor="t"/>
      <a:lstStyle>
        <a:defPPr algn="l">
          <a:defRPr sz="12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pageSetUpPr autoPageBreaks="0" fitToPage="1"/>
  </sheetPr>
  <dimension ref="B1:K129"/>
  <sheetViews>
    <sheetView showGridLines="0" tabSelected="1" workbookViewId="0"/>
  </sheetViews>
  <sheetFormatPr baseColWidth="10" defaultColWidth="8.88671875" defaultRowHeight="17.25" x14ac:dyDescent="0.3"/>
  <cols>
    <col min="1" max="1" width="7.44140625" customWidth="1"/>
    <col min="2" max="2" width="18.33203125" bestFit="1" customWidth="1"/>
    <col min="3" max="3" width="21.5546875" customWidth="1"/>
    <col min="4" max="4" width="8.88671875" customWidth="1"/>
    <col min="6" max="6" width="11.44140625" customWidth="1"/>
    <col min="11" max="11" width="7.44140625" customWidth="1"/>
  </cols>
  <sheetData>
    <row r="1" spans="2:11" ht="36.75" customHeight="1" x14ac:dyDescent="0.3">
      <c r="B1" s="8" t="s">
        <v>2</v>
      </c>
      <c r="C1" s="8" t="s">
        <v>3</v>
      </c>
      <c r="D1" s="4"/>
      <c r="E1" s="4"/>
      <c r="F1" s="14" t="s">
        <v>4</v>
      </c>
      <c r="G1" s="14"/>
      <c r="H1" s="14"/>
      <c r="I1" s="14"/>
      <c r="J1" s="14"/>
    </row>
    <row r="2" spans="2:11" ht="15" customHeight="1" x14ac:dyDescent="0.3">
      <c r="G2" s="13" t="s">
        <v>5</v>
      </c>
      <c r="H2" s="13"/>
      <c r="I2" s="13"/>
      <c r="J2" s="13"/>
    </row>
    <row r="3" spans="2:11" ht="33.75" customHeight="1" x14ac:dyDescent="0.3">
      <c r="B3" s="3">
        <v>172</v>
      </c>
      <c r="C3" s="3" t="s">
        <v>13</v>
      </c>
      <c r="G3" s="13"/>
      <c r="H3" s="13"/>
      <c r="I3" s="13"/>
      <c r="J3" s="13"/>
      <c r="K3" t="s">
        <v>1</v>
      </c>
    </row>
    <row r="4" spans="2:11" ht="41.25" customHeight="1" x14ac:dyDescent="0.3">
      <c r="G4" s="13"/>
      <c r="H4" s="13"/>
      <c r="I4" s="13"/>
      <c r="J4" s="13"/>
    </row>
    <row r="5" spans="2:11" ht="20.25" customHeight="1" x14ac:dyDescent="0.3"/>
    <row r="6" spans="2:11" x14ac:dyDescent="0.3">
      <c r="K6" t="s">
        <v>1</v>
      </c>
    </row>
    <row r="24" spans="2:3" ht="25.5" customHeight="1" x14ac:dyDescent="0.3"/>
    <row r="25" spans="2:3" ht="27" customHeight="1" x14ac:dyDescent="0.3">
      <c r="B25" s="6" t="s">
        <v>0</v>
      </c>
      <c r="C25" s="6" t="s">
        <v>6</v>
      </c>
    </row>
    <row r="26" spans="2:3" x14ac:dyDescent="0.3">
      <c r="B26" s="11">
        <v>41243</v>
      </c>
      <c r="C26" s="7">
        <v>176</v>
      </c>
    </row>
    <row r="27" spans="2:3" x14ac:dyDescent="0.3">
      <c r="B27" s="11">
        <v>41250</v>
      </c>
      <c r="C27" s="7">
        <v>176</v>
      </c>
    </row>
    <row r="28" spans="2:3" x14ac:dyDescent="0.3">
      <c r="B28" s="11">
        <v>41257</v>
      </c>
      <c r="C28" s="7">
        <v>177.6</v>
      </c>
    </row>
    <row r="29" spans="2:3" x14ac:dyDescent="0.3">
      <c r="B29" s="11">
        <v>41264</v>
      </c>
      <c r="C29" s="7">
        <v>176.5</v>
      </c>
    </row>
    <row r="30" spans="2:3" x14ac:dyDescent="0.3">
      <c r="B30" s="11">
        <v>41271</v>
      </c>
      <c r="C30" s="7">
        <v>176.1</v>
      </c>
    </row>
    <row r="31" spans="2:3" x14ac:dyDescent="0.3">
      <c r="B31" s="11">
        <v>41278</v>
      </c>
      <c r="C31" s="7">
        <v>174</v>
      </c>
    </row>
    <row r="32" spans="2:3" x14ac:dyDescent="0.3">
      <c r="B32" s="11">
        <v>41285</v>
      </c>
      <c r="C32" s="7">
        <v>173</v>
      </c>
    </row>
    <row r="33" spans="2:3" x14ac:dyDescent="0.3">
      <c r="B33" s="11">
        <v>41292</v>
      </c>
      <c r="C33" s="7">
        <v>172</v>
      </c>
    </row>
    <row r="34" spans="2:3" x14ac:dyDescent="0.3">
      <c r="B34" s="11">
        <v>41299</v>
      </c>
      <c r="C34" s="7">
        <v>172</v>
      </c>
    </row>
    <row r="35" spans="2:3" x14ac:dyDescent="0.3">
      <c r="B35" s="11">
        <v>41306</v>
      </c>
      <c r="C35" s="7">
        <v>173</v>
      </c>
    </row>
    <row r="36" spans="2:3" x14ac:dyDescent="0.3">
      <c r="B36" s="11">
        <v>41313</v>
      </c>
      <c r="C36" s="7">
        <v>174</v>
      </c>
    </row>
    <row r="37" spans="2:3" x14ac:dyDescent="0.3">
      <c r="B37" s="11">
        <v>41320</v>
      </c>
      <c r="C37" s="7">
        <v>175</v>
      </c>
    </row>
    <row r="38" spans="2:3" x14ac:dyDescent="0.3">
      <c r="B38" s="12">
        <v>41327</v>
      </c>
      <c r="C38" s="9"/>
    </row>
    <row r="39" spans="2:3" x14ac:dyDescent="0.3">
      <c r="B39" s="12">
        <v>41334</v>
      </c>
      <c r="C39" s="9"/>
    </row>
    <row r="40" spans="2:3" x14ac:dyDescent="0.3">
      <c r="B40" s="12">
        <v>41341</v>
      </c>
      <c r="C40" s="9"/>
    </row>
    <row r="41" spans="2:3" x14ac:dyDescent="0.3">
      <c r="B41" s="12">
        <v>41348</v>
      </c>
      <c r="C41" s="9"/>
    </row>
    <row r="42" spans="2:3" x14ac:dyDescent="0.3">
      <c r="B42" s="12">
        <v>41355</v>
      </c>
      <c r="C42" s="9"/>
    </row>
    <row r="43" spans="2:3" x14ac:dyDescent="0.3">
      <c r="B43" s="12">
        <v>41362</v>
      </c>
      <c r="C43" s="9"/>
    </row>
    <row r="44" spans="2:3" x14ac:dyDescent="0.3">
      <c r="B44" s="12">
        <v>41369</v>
      </c>
      <c r="C44" s="9"/>
    </row>
    <row r="45" spans="2:3" x14ac:dyDescent="0.3">
      <c r="B45" s="12">
        <v>41376</v>
      </c>
      <c r="C45" s="9"/>
    </row>
    <row r="46" spans="2:3" x14ac:dyDescent="0.3">
      <c r="B46" s="12">
        <v>41383</v>
      </c>
      <c r="C46" s="9"/>
    </row>
    <row r="47" spans="2:3" x14ac:dyDescent="0.3">
      <c r="B47" s="12">
        <v>41390</v>
      </c>
      <c r="C47" s="9"/>
    </row>
    <row r="48" spans="2:3" x14ac:dyDescent="0.3">
      <c r="B48" s="12">
        <v>41397</v>
      </c>
      <c r="C48" s="9"/>
    </row>
    <row r="49" spans="2:3" x14ac:dyDescent="0.3">
      <c r="B49" s="12">
        <v>41404</v>
      </c>
      <c r="C49" s="9"/>
    </row>
    <row r="50" spans="2:3" x14ac:dyDescent="0.3">
      <c r="B50" s="12">
        <v>41411</v>
      </c>
      <c r="C50" s="9"/>
    </row>
    <row r="51" spans="2:3" x14ac:dyDescent="0.3">
      <c r="B51" s="12">
        <v>41418</v>
      </c>
      <c r="C51" s="9"/>
    </row>
    <row r="52" spans="2:3" x14ac:dyDescent="0.3">
      <c r="B52" s="12">
        <v>41425</v>
      </c>
      <c r="C52" s="9"/>
    </row>
    <row r="53" spans="2:3" x14ac:dyDescent="0.3">
      <c r="B53" s="12">
        <v>41432</v>
      </c>
      <c r="C53" s="9"/>
    </row>
    <row r="54" spans="2:3" x14ac:dyDescent="0.3">
      <c r="B54" s="12">
        <v>41439</v>
      </c>
      <c r="C54" s="9"/>
    </row>
    <row r="55" spans="2:3" x14ac:dyDescent="0.3">
      <c r="B55" s="12">
        <v>41446</v>
      </c>
      <c r="C55" s="9"/>
    </row>
    <row r="56" spans="2:3" x14ac:dyDescent="0.3">
      <c r="B56" s="12">
        <v>41453</v>
      </c>
      <c r="C56" s="9"/>
    </row>
    <row r="57" spans="2:3" x14ac:dyDescent="0.3">
      <c r="B57" s="12">
        <v>41460</v>
      </c>
      <c r="C57" s="9"/>
    </row>
    <row r="58" spans="2:3" x14ac:dyDescent="0.3">
      <c r="B58" s="12">
        <v>41467</v>
      </c>
      <c r="C58" s="9"/>
    </row>
    <row r="59" spans="2:3" x14ac:dyDescent="0.3">
      <c r="B59" s="12">
        <v>41474</v>
      </c>
      <c r="C59" s="9"/>
    </row>
    <row r="60" spans="2:3" x14ac:dyDescent="0.3">
      <c r="B60" s="12">
        <v>41481</v>
      </c>
      <c r="C60" s="9"/>
    </row>
    <row r="61" spans="2:3" x14ac:dyDescent="0.3">
      <c r="B61" s="12">
        <v>41488</v>
      </c>
      <c r="C61" s="9"/>
    </row>
    <row r="62" spans="2:3" x14ac:dyDescent="0.3">
      <c r="B62" s="12">
        <v>41495</v>
      </c>
      <c r="C62" s="9"/>
    </row>
    <row r="63" spans="2:3" x14ac:dyDescent="0.3">
      <c r="B63" s="12">
        <v>41502</v>
      </c>
      <c r="C63" s="9"/>
    </row>
    <row r="64" spans="2:3" x14ac:dyDescent="0.3">
      <c r="B64" s="12">
        <v>41509</v>
      </c>
      <c r="C64" s="9"/>
    </row>
    <row r="65" spans="2:3" x14ac:dyDescent="0.3">
      <c r="B65" s="12">
        <v>41516</v>
      </c>
      <c r="C65" s="9"/>
    </row>
    <row r="66" spans="2:3" x14ac:dyDescent="0.3">
      <c r="B66" s="12">
        <v>41523</v>
      </c>
      <c r="C66" s="9"/>
    </row>
    <row r="67" spans="2:3" x14ac:dyDescent="0.3">
      <c r="B67" s="12">
        <v>41530</v>
      </c>
      <c r="C67" s="9"/>
    </row>
    <row r="68" spans="2:3" x14ac:dyDescent="0.3">
      <c r="B68" s="12">
        <v>41537</v>
      </c>
      <c r="C68" s="9"/>
    </row>
    <row r="69" spans="2:3" x14ac:dyDescent="0.3">
      <c r="B69" s="12">
        <v>41544</v>
      </c>
      <c r="C69" s="9"/>
    </row>
    <row r="70" spans="2:3" x14ac:dyDescent="0.3">
      <c r="B70" s="12">
        <v>41551</v>
      </c>
      <c r="C70" s="9"/>
    </row>
    <row r="71" spans="2:3" x14ac:dyDescent="0.3">
      <c r="B71" s="12">
        <v>41558</v>
      </c>
      <c r="C71" s="9"/>
    </row>
    <row r="72" spans="2:3" x14ac:dyDescent="0.3">
      <c r="B72" s="12">
        <v>41565</v>
      </c>
      <c r="C72" s="9"/>
    </row>
    <row r="73" spans="2:3" x14ac:dyDescent="0.3">
      <c r="B73" s="12">
        <v>41572</v>
      </c>
      <c r="C73" s="9"/>
    </row>
    <row r="74" spans="2:3" x14ac:dyDescent="0.3">
      <c r="B74" s="12">
        <v>41579</v>
      </c>
      <c r="C74" s="9"/>
    </row>
    <row r="75" spans="2:3" x14ac:dyDescent="0.3">
      <c r="B75" s="12">
        <v>41586</v>
      </c>
      <c r="C75" s="9"/>
    </row>
    <row r="76" spans="2:3" x14ac:dyDescent="0.3">
      <c r="B76" s="12">
        <v>41593</v>
      </c>
      <c r="C76" s="9"/>
    </row>
    <row r="77" spans="2:3" x14ac:dyDescent="0.3">
      <c r="B77" s="12">
        <v>41600</v>
      </c>
      <c r="C77" s="9"/>
    </row>
    <row r="78" spans="2:3" x14ac:dyDescent="0.3">
      <c r="B78" s="12">
        <v>41607</v>
      </c>
      <c r="C78" s="9"/>
    </row>
    <row r="79" spans="2:3" x14ac:dyDescent="0.3">
      <c r="B79" s="12">
        <v>41614</v>
      </c>
      <c r="C79" s="9"/>
    </row>
    <row r="80" spans="2:3" x14ac:dyDescent="0.3">
      <c r="B80" s="12">
        <v>41621</v>
      </c>
      <c r="C80" s="9"/>
    </row>
    <row r="81" spans="2:3" x14ac:dyDescent="0.3">
      <c r="B81" s="12">
        <v>41628</v>
      </c>
      <c r="C81" s="9"/>
    </row>
    <row r="82" spans="2:3" x14ac:dyDescent="0.3">
      <c r="B82" s="12">
        <v>41635</v>
      </c>
      <c r="C82" s="9"/>
    </row>
    <row r="83" spans="2:3" x14ac:dyDescent="0.3">
      <c r="B83" s="12">
        <v>41642</v>
      </c>
      <c r="C83" s="9"/>
    </row>
    <row r="84" spans="2:3" x14ac:dyDescent="0.3">
      <c r="B84" s="12">
        <v>41649</v>
      </c>
      <c r="C84" s="9"/>
    </row>
    <row r="85" spans="2:3" x14ac:dyDescent="0.3">
      <c r="B85" s="12">
        <v>41656</v>
      </c>
      <c r="C85" s="9"/>
    </row>
    <row r="86" spans="2:3" x14ac:dyDescent="0.3">
      <c r="B86" s="12">
        <v>41663</v>
      </c>
      <c r="C86" s="9"/>
    </row>
    <row r="87" spans="2:3" x14ac:dyDescent="0.3">
      <c r="B87" s="12">
        <v>41670</v>
      </c>
      <c r="C87" s="9"/>
    </row>
    <row r="88" spans="2:3" x14ac:dyDescent="0.3">
      <c r="B88" s="12">
        <v>41677</v>
      </c>
      <c r="C88" s="9"/>
    </row>
    <row r="89" spans="2:3" x14ac:dyDescent="0.3">
      <c r="B89" s="12">
        <v>41684</v>
      </c>
      <c r="C89" s="9"/>
    </row>
    <row r="90" spans="2:3" x14ac:dyDescent="0.3">
      <c r="B90" s="12">
        <v>41691</v>
      </c>
      <c r="C90" s="9"/>
    </row>
    <row r="91" spans="2:3" x14ac:dyDescent="0.3">
      <c r="B91" s="12">
        <v>41698</v>
      </c>
      <c r="C91" s="9"/>
    </row>
    <row r="92" spans="2:3" x14ac:dyDescent="0.3">
      <c r="B92" s="12">
        <v>41705</v>
      </c>
      <c r="C92" s="9"/>
    </row>
    <row r="93" spans="2:3" x14ac:dyDescent="0.3">
      <c r="B93" s="12">
        <v>41712</v>
      </c>
      <c r="C93" s="9"/>
    </row>
    <row r="94" spans="2:3" x14ac:dyDescent="0.3">
      <c r="B94" s="12">
        <v>41719</v>
      </c>
      <c r="C94" s="9"/>
    </row>
    <row r="95" spans="2:3" x14ac:dyDescent="0.3">
      <c r="B95" s="12">
        <v>41726</v>
      </c>
      <c r="C95" s="9"/>
    </row>
    <row r="96" spans="2:3" x14ac:dyDescent="0.3">
      <c r="B96" s="12">
        <v>41733</v>
      </c>
      <c r="C96" s="9"/>
    </row>
    <row r="97" spans="2:3" x14ac:dyDescent="0.3">
      <c r="B97" s="12">
        <v>41740</v>
      </c>
      <c r="C97" s="9"/>
    </row>
    <row r="98" spans="2:3" x14ac:dyDescent="0.3">
      <c r="B98" s="12">
        <v>41747</v>
      </c>
      <c r="C98" s="9"/>
    </row>
    <row r="99" spans="2:3" x14ac:dyDescent="0.3">
      <c r="B99" s="12">
        <v>41754</v>
      </c>
      <c r="C99" s="9"/>
    </row>
    <row r="100" spans="2:3" x14ac:dyDescent="0.3">
      <c r="B100" s="12">
        <v>41761</v>
      </c>
      <c r="C100" s="9"/>
    </row>
    <row r="101" spans="2:3" x14ac:dyDescent="0.3">
      <c r="B101" s="12">
        <v>41768</v>
      </c>
      <c r="C101" s="9"/>
    </row>
    <row r="102" spans="2:3" x14ac:dyDescent="0.3">
      <c r="B102" s="12">
        <v>41775</v>
      </c>
      <c r="C102" s="9"/>
    </row>
    <row r="103" spans="2:3" x14ac:dyDescent="0.3">
      <c r="B103" s="12">
        <v>41782</v>
      </c>
      <c r="C103" s="9"/>
    </row>
    <row r="104" spans="2:3" x14ac:dyDescent="0.3">
      <c r="B104" s="12">
        <v>41789</v>
      </c>
      <c r="C104" s="9"/>
    </row>
    <row r="105" spans="2:3" x14ac:dyDescent="0.3">
      <c r="B105" s="12">
        <v>41796</v>
      </c>
      <c r="C105" s="9"/>
    </row>
    <row r="106" spans="2:3" x14ac:dyDescent="0.3">
      <c r="B106" s="12">
        <v>41803</v>
      </c>
      <c r="C106" s="9"/>
    </row>
    <row r="107" spans="2:3" x14ac:dyDescent="0.3">
      <c r="B107" s="12">
        <v>41810</v>
      </c>
      <c r="C107" s="9"/>
    </row>
    <row r="108" spans="2:3" x14ac:dyDescent="0.3">
      <c r="B108" s="12">
        <v>41817</v>
      </c>
      <c r="C108" s="9"/>
    </row>
    <row r="109" spans="2:3" x14ac:dyDescent="0.3">
      <c r="B109" s="12">
        <v>41824</v>
      </c>
      <c r="C109" s="9"/>
    </row>
    <row r="110" spans="2:3" x14ac:dyDescent="0.3">
      <c r="B110" s="12">
        <v>41831</v>
      </c>
      <c r="C110" s="9"/>
    </row>
    <row r="111" spans="2:3" x14ac:dyDescent="0.3">
      <c r="B111" s="12">
        <v>41838</v>
      </c>
      <c r="C111" s="9"/>
    </row>
    <row r="112" spans="2:3" x14ac:dyDescent="0.3">
      <c r="B112" s="12">
        <v>41845</v>
      </c>
      <c r="C112" s="9"/>
    </row>
    <row r="113" spans="2:3" x14ac:dyDescent="0.3">
      <c r="B113" s="12">
        <v>41852</v>
      </c>
      <c r="C113" s="9"/>
    </row>
    <row r="114" spans="2:3" x14ac:dyDescent="0.3">
      <c r="B114" s="12">
        <v>41859</v>
      </c>
      <c r="C114" s="9"/>
    </row>
    <row r="115" spans="2:3" x14ac:dyDescent="0.3">
      <c r="B115" s="12">
        <v>41866</v>
      </c>
      <c r="C115" s="9"/>
    </row>
    <row r="116" spans="2:3" x14ac:dyDescent="0.3">
      <c r="B116" s="12">
        <v>41873</v>
      </c>
      <c r="C116" s="9"/>
    </row>
    <row r="117" spans="2:3" x14ac:dyDescent="0.3">
      <c r="B117" s="12">
        <v>41880</v>
      </c>
      <c r="C117" s="9"/>
    </row>
    <row r="118" spans="2:3" x14ac:dyDescent="0.3">
      <c r="B118" s="12">
        <v>41887</v>
      </c>
      <c r="C118" s="9"/>
    </row>
    <row r="119" spans="2:3" x14ac:dyDescent="0.3">
      <c r="B119" s="12">
        <v>41894</v>
      </c>
      <c r="C119" s="9"/>
    </row>
    <row r="120" spans="2:3" x14ac:dyDescent="0.3">
      <c r="B120" s="12">
        <v>41901</v>
      </c>
      <c r="C120" s="9"/>
    </row>
    <row r="121" spans="2:3" x14ac:dyDescent="0.3">
      <c r="B121" s="12">
        <v>41908</v>
      </c>
      <c r="C121" s="9"/>
    </row>
    <row r="122" spans="2:3" x14ac:dyDescent="0.3">
      <c r="B122" s="12">
        <v>41915</v>
      </c>
      <c r="C122" s="9"/>
    </row>
    <row r="123" spans="2:3" x14ac:dyDescent="0.3">
      <c r="B123" s="12">
        <v>41922</v>
      </c>
      <c r="C123" s="9"/>
    </row>
    <row r="124" spans="2:3" x14ac:dyDescent="0.3">
      <c r="B124" s="12">
        <v>41929</v>
      </c>
      <c r="C124" s="9"/>
    </row>
    <row r="125" spans="2:3" x14ac:dyDescent="0.3">
      <c r="B125" s="12">
        <v>41936</v>
      </c>
      <c r="C125" s="9"/>
    </row>
    <row r="126" spans="2:3" x14ac:dyDescent="0.3">
      <c r="B126" s="12">
        <v>41943</v>
      </c>
      <c r="C126" s="9"/>
    </row>
    <row r="127" spans="2:3" x14ac:dyDescent="0.3">
      <c r="B127" s="12">
        <v>41950</v>
      </c>
      <c r="C127" s="9"/>
    </row>
    <row r="128" spans="2:3" x14ac:dyDescent="0.3">
      <c r="B128" s="12">
        <v>41957</v>
      </c>
      <c r="C128" s="9"/>
    </row>
    <row r="129" spans="2:3" x14ac:dyDescent="0.3">
      <c r="B129" s="12">
        <v>41964</v>
      </c>
      <c r="C129" s="9"/>
    </row>
  </sheetData>
  <mergeCells count="2">
    <mergeCell ref="G2:J4"/>
    <mergeCell ref="F1:J1"/>
  </mergeCells>
  <dataValidations count="1">
    <dataValidation type="list" allowBlank="1" showInputMessage="1" showErrorMessage="1" errorTitle="Désolé..." error="La cellule doit être Hebdomadaire ou Mensuelle pour que le graphique de suivi s’affiche correctement. " sqref="C3">
      <formula1>"HEBDOMADAIRE,MENSUELLE"</formula1>
    </dataValidation>
  </dataValidations>
  <printOptions horizontalCentered="1"/>
  <pageMargins left="0.45" right="0.45" top="0.75" bottom="0.75" header="0.3" footer="0.3"/>
  <pageSetup fitToHeight="0" orientation="landscape" r:id="rId1"/>
  <headerFooter differentFirst="1">
    <oddFooter>Page &amp;P of &amp;N</oddFooter>
  </headerFooter>
  <rowBreaks count="1" manualBreakCount="1">
    <brk id="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Afficher l’objectif de poids">
              <controlPr defaultSize="0" autoFill="0" autoLine="0" autoPict="0" altText="Cochez la case pour afficher votre objectif de poids sur le graphique.">
                <anchor moveWithCells="1" sizeWithCells="1">
                  <from>
                    <xdr:col>0</xdr:col>
                    <xdr:colOff>600075</xdr:colOff>
                    <xdr:row>4</xdr:row>
                    <xdr:rowOff>28575</xdr:rowOff>
                  </from>
                  <to>
                    <xdr:col>1</xdr:col>
                    <xdr:colOff>266700</xdr:colOff>
                    <xdr:row>4</xdr:row>
                    <xdr:rowOff>247650</xdr:rowOff>
                  </to>
                </anchor>
              </controlPr>
            </control>
          </mc:Choice>
        </mc:AlternateContent>
      </controls>
    </mc:Choice>
  </mc:AlternateContent>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Q108"/>
  <sheetViews>
    <sheetView showGridLines="0" workbookViewId="0">
      <selection activeCell="B5" sqref="B5"/>
    </sheetView>
  </sheetViews>
  <sheetFormatPr baseColWidth="10" defaultColWidth="8.88671875" defaultRowHeight="17.25" x14ac:dyDescent="0.3"/>
  <cols>
    <col min="2" max="2" width="8.88671875" style="1"/>
    <col min="8" max="8" width="9.77734375" style="1" customWidth="1"/>
    <col min="9" max="9" width="10.77734375" customWidth="1"/>
  </cols>
  <sheetData>
    <row r="1" spans="1:17" x14ac:dyDescent="0.3">
      <c r="A1" s="5" t="s">
        <v>7</v>
      </c>
    </row>
    <row r="3" spans="1:17" x14ac:dyDescent="0.3">
      <c r="A3">
        <f>COUNTIF(A5:A108,FALSE)</f>
        <v>13</v>
      </c>
      <c r="B3" s="1" t="s">
        <v>8</v>
      </c>
      <c r="C3" t="s">
        <v>10</v>
      </c>
      <c r="G3">
        <f>COUNTIF(H5:H28,"&gt;"&amp;0)</f>
        <v>4</v>
      </c>
      <c r="H3" s="1" t="s">
        <v>8</v>
      </c>
      <c r="J3" t="s">
        <v>10</v>
      </c>
    </row>
    <row r="4" spans="1:17" x14ac:dyDescent="0.3">
      <c r="B4" s="1" t="s">
        <v>9</v>
      </c>
      <c r="E4" t="b">
        <v>1</v>
      </c>
      <c r="H4" s="1" t="s">
        <v>11</v>
      </c>
      <c r="I4" t="s">
        <v>12</v>
      </c>
    </row>
    <row r="5" spans="1:17" x14ac:dyDescent="0.3">
      <c r="A5" t="b">
        <f>IF(('Suivi de perte de poids'!C26=0)*('Suivi de perte de poids'!C25=0),TRUE)</f>
        <v>0</v>
      </c>
      <c r="B5" s="10">
        <f>IF(A5,0,IF('Suivi de perte de poids'!B26=0,'Suivi de perte de poids'!B25+5,'Suivi de perte de poids'!B26))</f>
        <v>41243</v>
      </c>
      <c r="C5">
        <f>'Suivi de perte de poids'!C26</f>
        <v>176</v>
      </c>
      <c r="D5" s="10">
        <f ca="1">MIN(PériodesGraphique)</f>
        <v>41243</v>
      </c>
      <c r="E5">
        <f t="shared" ref="E5:E6" si="0">IF($E$4,ObjectifPoids,NA())</f>
        <v>172</v>
      </c>
      <c r="H5" s="10">
        <f>DATE(YEAR(B5),MONTH(B5),1)</f>
        <v>41214</v>
      </c>
      <c r="I5" s="2">
        <f t="shared" ref="I5:I28" si="1">EOMONTH(H5,0)</f>
        <v>41243</v>
      </c>
      <c r="J5">
        <f>IFERROR(AVERAGEIFS(TableauPoids[POIDS],TableauPoids[DATE],"&gt;="&amp;H5,TableauPoids[DATE],"&lt;="&amp;I5),NA())</f>
        <v>176</v>
      </c>
    </row>
    <row r="6" spans="1:17" x14ac:dyDescent="0.3">
      <c r="A6" t="b">
        <f>IF(('Suivi de perte de poids'!C27=0)*('Suivi de perte de poids'!C26=0),TRUE)</f>
        <v>0</v>
      </c>
      <c r="B6" s="10">
        <f>IF(A6,0,IF('Suivi de perte de poids'!B27=0,'Suivi de perte de poids'!B26+5,'Suivi de perte de poids'!B27))</f>
        <v>41250</v>
      </c>
      <c r="C6">
        <f>'Suivi de perte de poids'!C27</f>
        <v>176</v>
      </c>
      <c r="D6" s="10">
        <f ca="1">MAX(PériodesGraphique)</f>
        <v>41327</v>
      </c>
      <c r="E6">
        <f t="shared" si="0"/>
        <v>172</v>
      </c>
      <c r="H6" s="10">
        <f>IF(I5+1&gt;MAX($B:$B),NA(),I5+1)</f>
        <v>41244</v>
      </c>
      <c r="I6" s="2">
        <f t="shared" si="1"/>
        <v>41274</v>
      </c>
      <c r="J6">
        <f>IFERROR(AVERAGEIFS(TableauPoids[POIDS],TableauPoids[DATE],"&gt;="&amp;H6,TableauPoids[DATE],"&lt;="&amp;I6),NA())</f>
        <v>176.55</v>
      </c>
    </row>
    <row r="7" spans="1:17" x14ac:dyDescent="0.3">
      <c r="A7" t="b">
        <f>IF(('Suivi de perte de poids'!C28=0)*('Suivi de perte de poids'!C27=0),TRUE)</f>
        <v>0</v>
      </c>
      <c r="B7" s="10">
        <f>IF(A7,0,IF('Suivi de perte de poids'!B28=0,'Suivi de perte de poids'!B27+5,'Suivi de perte de poids'!B28))</f>
        <v>41257</v>
      </c>
      <c r="C7">
        <f>'Suivi de perte de poids'!C28</f>
        <v>177.6</v>
      </c>
      <c r="H7" s="10">
        <f t="shared" ref="H7:H28" si="2">IF(I6+1&gt;MAX($B:$B),NA(),I6+1)</f>
        <v>41275</v>
      </c>
      <c r="I7" s="2">
        <f t="shared" si="1"/>
        <v>41305</v>
      </c>
      <c r="J7">
        <f>IFERROR(AVERAGEIFS(TableauPoids[POIDS],TableauPoids[DATE],"&gt;="&amp;H7,TableauPoids[DATE],"&lt;="&amp;I7),NA())</f>
        <v>172.75</v>
      </c>
    </row>
    <row r="8" spans="1:17" x14ac:dyDescent="0.3">
      <c r="A8" t="b">
        <f>IF(('Suivi de perte de poids'!C29=0)*('Suivi de perte de poids'!C28=0),TRUE)</f>
        <v>0</v>
      </c>
      <c r="B8" s="10">
        <f>IF(A8,0,IF('Suivi de perte de poids'!B29=0,'Suivi de perte de poids'!B28+5,'Suivi de perte de poids'!B29))</f>
        <v>41264</v>
      </c>
      <c r="C8">
        <f>'Suivi de perte de poids'!C29</f>
        <v>176.5</v>
      </c>
      <c r="H8" s="10">
        <f t="shared" si="2"/>
        <v>41306</v>
      </c>
      <c r="I8" s="2">
        <f t="shared" si="1"/>
        <v>41333</v>
      </c>
      <c r="J8">
        <f>IFERROR(AVERAGEIFS(TableauPoids[POIDS],TableauPoids[DATE],"&gt;="&amp;H8,TableauPoids[DATE],"&lt;="&amp;I8),NA())</f>
        <v>174</v>
      </c>
    </row>
    <row r="9" spans="1:17" x14ac:dyDescent="0.3">
      <c r="A9" t="b">
        <f>IF(('Suivi de perte de poids'!C30=0)*('Suivi de perte de poids'!C29=0),TRUE)</f>
        <v>0</v>
      </c>
      <c r="B9" s="10">
        <f>IF(A9,0,IF('Suivi de perte de poids'!B30=0,'Suivi de perte de poids'!B29+5,'Suivi de perte de poids'!B30))</f>
        <v>41271</v>
      </c>
      <c r="C9">
        <f>'Suivi de perte de poids'!C30</f>
        <v>176.1</v>
      </c>
      <c r="H9" s="10" t="e">
        <f t="shared" si="2"/>
        <v>#N/A</v>
      </c>
      <c r="I9" s="2" t="e">
        <f t="shared" si="1"/>
        <v>#N/A</v>
      </c>
      <c r="J9" t="e">
        <f>IFERROR(AVERAGEIFS(TableauPoids[POIDS],TableauPoids[DATE],"&gt;="&amp;H9,TableauPoids[DATE],"&lt;="&amp;I9),NA())</f>
        <v>#N/A</v>
      </c>
    </row>
    <row r="10" spans="1:17" x14ac:dyDescent="0.3">
      <c r="A10" t="b">
        <f>IF(('Suivi de perte de poids'!C31=0)*('Suivi de perte de poids'!C30=0),TRUE)</f>
        <v>0</v>
      </c>
      <c r="B10" s="10">
        <f>IF(A10,0,IF('Suivi de perte de poids'!B31=0,'Suivi de perte de poids'!B30+5,'Suivi de perte de poids'!B31))</f>
        <v>41278</v>
      </c>
      <c r="C10">
        <f>'Suivi de perte de poids'!C31</f>
        <v>174</v>
      </c>
      <c r="H10" s="10" t="e">
        <f t="shared" si="2"/>
        <v>#N/A</v>
      </c>
      <c r="I10" s="2" t="e">
        <f t="shared" si="1"/>
        <v>#N/A</v>
      </c>
      <c r="J10" t="e">
        <f>IFERROR(AVERAGEIFS(TableauPoids[POIDS],TableauPoids[DATE],"&gt;="&amp;H10,TableauPoids[DATE],"&lt;="&amp;I10),NA())</f>
        <v>#N/A</v>
      </c>
    </row>
    <row r="11" spans="1:17" x14ac:dyDescent="0.3">
      <c r="A11" t="b">
        <f>IF(('Suivi de perte de poids'!C32=0)*('Suivi de perte de poids'!C31=0),TRUE)</f>
        <v>0</v>
      </c>
      <c r="B11" s="10">
        <f>IF(A11,0,IF('Suivi de perte de poids'!B32=0,'Suivi de perte de poids'!B31+5,'Suivi de perte de poids'!B32))</f>
        <v>41285</v>
      </c>
      <c r="C11">
        <f>'Suivi de perte de poids'!C32</f>
        <v>173</v>
      </c>
      <c r="H11" s="10" t="e">
        <f t="shared" si="2"/>
        <v>#N/A</v>
      </c>
      <c r="I11" s="2" t="e">
        <f t="shared" si="1"/>
        <v>#N/A</v>
      </c>
      <c r="J11" t="e">
        <f>IFERROR(AVERAGEIFS(TableauPoids[POIDS],TableauPoids[DATE],"&gt;="&amp;H11,TableauPoids[DATE],"&lt;="&amp;I11),NA())</f>
        <v>#N/A</v>
      </c>
      <c r="Q11" s="1">
        <f>MAX($B:$B)</f>
        <v>41327</v>
      </c>
    </row>
    <row r="12" spans="1:17" x14ac:dyDescent="0.3">
      <c r="A12" t="b">
        <f>IF(('Suivi de perte de poids'!C33=0)*('Suivi de perte de poids'!C32=0),TRUE)</f>
        <v>0</v>
      </c>
      <c r="B12" s="10">
        <f>IF(A12,0,IF('Suivi de perte de poids'!B33=0,'Suivi de perte de poids'!B32+5,'Suivi de perte de poids'!B33))</f>
        <v>41292</v>
      </c>
      <c r="C12">
        <f>'Suivi de perte de poids'!C33</f>
        <v>172</v>
      </c>
      <c r="H12" s="10" t="e">
        <f t="shared" si="2"/>
        <v>#N/A</v>
      </c>
      <c r="I12" s="2" t="e">
        <f t="shared" si="1"/>
        <v>#N/A</v>
      </c>
      <c r="J12" t="e">
        <f>IFERROR(AVERAGEIFS(TableauPoids[POIDS],TableauPoids[DATE],"&gt;="&amp;H12,TableauPoids[DATE],"&lt;="&amp;I12),NA())</f>
        <v>#N/A</v>
      </c>
    </row>
    <row r="13" spans="1:17" x14ac:dyDescent="0.3">
      <c r="A13" t="b">
        <f>IF(('Suivi de perte de poids'!C34=0)*('Suivi de perte de poids'!C33=0),TRUE)</f>
        <v>0</v>
      </c>
      <c r="B13" s="10">
        <f>IF(A13,0,IF('Suivi de perte de poids'!B34=0,'Suivi de perte de poids'!B33+5,'Suivi de perte de poids'!B34))</f>
        <v>41299</v>
      </c>
      <c r="C13">
        <f>'Suivi de perte de poids'!C34</f>
        <v>172</v>
      </c>
      <c r="H13" s="10" t="e">
        <f t="shared" si="2"/>
        <v>#N/A</v>
      </c>
      <c r="I13" s="2" t="e">
        <f t="shared" si="1"/>
        <v>#N/A</v>
      </c>
      <c r="J13" t="e">
        <f>IFERROR(AVERAGEIFS(TableauPoids[POIDS],TableauPoids[DATE],"&gt;="&amp;H13,TableauPoids[DATE],"&lt;="&amp;I13),NA())</f>
        <v>#N/A</v>
      </c>
    </row>
    <row r="14" spans="1:17" x14ac:dyDescent="0.3">
      <c r="A14" t="b">
        <f>IF(('Suivi de perte de poids'!C35=0)*('Suivi de perte de poids'!C34=0),TRUE)</f>
        <v>0</v>
      </c>
      <c r="B14" s="10">
        <f>IF(A14,0,IF('Suivi de perte de poids'!B35=0,'Suivi de perte de poids'!B34+5,'Suivi de perte de poids'!B35))</f>
        <v>41306</v>
      </c>
      <c r="C14">
        <f>'Suivi de perte de poids'!C35</f>
        <v>173</v>
      </c>
      <c r="H14" s="10" t="e">
        <f t="shared" si="2"/>
        <v>#N/A</v>
      </c>
      <c r="I14" s="2" t="e">
        <f t="shared" si="1"/>
        <v>#N/A</v>
      </c>
      <c r="J14" t="e">
        <f>IFERROR(AVERAGEIFS(TableauPoids[POIDS],TableauPoids[DATE],"&gt;="&amp;H14,TableauPoids[DATE],"&lt;="&amp;I14),NA())</f>
        <v>#N/A</v>
      </c>
    </row>
    <row r="15" spans="1:17" x14ac:dyDescent="0.3">
      <c r="A15" t="b">
        <f>IF(('Suivi de perte de poids'!C36=0)*('Suivi de perte de poids'!C35=0),TRUE)</f>
        <v>0</v>
      </c>
      <c r="B15" s="10">
        <f>IF(A15,0,IF('Suivi de perte de poids'!B36=0,'Suivi de perte de poids'!B35+5,'Suivi de perte de poids'!B36))</f>
        <v>41313</v>
      </c>
      <c r="C15">
        <f>'Suivi de perte de poids'!C36</f>
        <v>174</v>
      </c>
      <c r="H15" s="10" t="e">
        <f t="shared" si="2"/>
        <v>#N/A</v>
      </c>
      <c r="I15" s="2" t="e">
        <f t="shared" si="1"/>
        <v>#N/A</v>
      </c>
      <c r="J15" t="e">
        <f>IFERROR(AVERAGEIFS(TableauPoids[POIDS],TableauPoids[DATE],"&gt;="&amp;H15,TableauPoids[DATE],"&lt;="&amp;I15),NA())</f>
        <v>#N/A</v>
      </c>
    </row>
    <row r="16" spans="1:17" x14ac:dyDescent="0.3">
      <c r="A16" t="b">
        <f>IF(('Suivi de perte de poids'!C37=0)*('Suivi de perte de poids'!C36=0),TRUE)</f>
        <v>0</v>
      </c>
      <c r="B16" s="10">
        <f>IF(A16,0,IF('Suivi de perte de poids'!B37=0,'Suivi de perte de poids'!B36+5,'Suivi de perte de poids'!B37))</f>
        <v>41320</v>
      </c>
      <c r="C16">
        <f>'Suivi de perte de poids'!C37</f>
        <v>175</v>
      </c>
      <c r="H16" s="10" t="e">
        <f t="shared" si="2"/>
        <v>#N/A</v>
      </c>
      <c r="I16" s="2" t="e">
        <f t="shared" si="1"/>
        <v>#N/A</v>
      </c>
      <c r="J16" t="e">
        <f>IFERROR(AVERAGEIFS(TableauPoids[POIDS],TableauPoids[DATE],"&gt;="&amp;H16,TableauPoids[DATE],"&lt;="&amp;I16),NA())</f>
        <v>#N/A</v>
      </c>
    </row>
    <row r="17" spans="1:10" x14ac:dyDescent="0.3">
      <c r="A17" t="b">
        <f>IF(('Suivi de perte de poids'!C38=0)*('Suivi de perte de poids'!C37=0),TRUE)</f>
        <v>0</v>
      </c>
      <c r="B17" s="10">
        <f>IF(A17,0,IF('Suivi de perte de poids'!B38=0,'Suivi de perte de poids'!B37+5,'Suivi de perte de poids'!B38))</f>
        <v>41327</v>
      </c>
      <c r="C17">
        <f>'Suivi de perte de poids'!C38</f>
        <v>0</v>
      </c>
      <c r="H17" s="10" t="e">
        <f t="shared" si="2"/>
        <v>#N/A</v>
      </c>
      <c r="I17" s="2" t="e">
        <f t="shared" si="1"/>
        <v>#N/A</v>
      </c>
      <c r="J17" t="e">
        <f>IFERROR(AVERAGEIFS(TableauPoids[POIDS],TableauPoids[DATE],"&gt;="&amp;H17,TableauPoids[DATE],"&lt;="&amp;I17),NA())</f>
        <v>#N/A</v>
      </c>
    </row>
    <row r="18" spans="1:10" x14ac:dyDescent="0.3">
      <c r="A18" t="b">
        <f>IF(('Suivi de perte de poids'!C39=0)*('Suivi de perte de poids'!C38=0),TRUE)</f>
        <v>1</v>
      </c>
      <c r="B18" s="10">
        <f>IF(A18,0,IF('Suivi de perte de poids'!B39=0,'Suivi de perte de poids'!B38+5,'Suivi de perte de poids'!B39))</f>
        <v>0</v>
      </c>
      <c r="C18">
        <f>'Suivi de perte de poids'!C39</f>
        <v>0</v>
      </c>
      <c r="H18" s="10" t="e">
        <f t="shared" si="2"/>
        <v>#N/A</v>
      </c>
      <c r="I18" s="2" t="e">
        <f t="shared" si="1"/>
        <v>#N/A</v>
      </c>
      <c r="J18" t="e">
        <f>IFERROR(AVERAGEIFS(TableauPoids[POIDS],TableauPoids[DATE],"&gt;="&amp;H18,TableauPoids[DATE],"&lt;="&amp;I18),NA())</f>
        <v>#N/A</v>
      </c>
    </row>
    <row r="19" spans="1:10" x14ac:dyDescent="0.3">
      <c r="A19" t="b">
        <f>IF(('Suivi de perte de poids'!C40=0)*('Suivi de perte de poids'!C39=0),TRUE)</f>
        <v>1</v>
      </c>
      <c r="B19" s="10">
        <f>IF(A19,0,IF('Suivi de perte de poids'!B40=0,'Suivi de perte de poids'!B39+5,'Suivi de perte de poids'!B40))</f>
        <v>0</v>
      </c>
      <c r="C19">
        <f>'Suivi de perte de poids'!C40</f>
        <v>0</v>
      </c>
      <c r="H19" s="10" t="e">
        <f t="shared" si="2"/>
        <v>#N/A</v>
      </c>
      <c r="I19" s="2" t="e">
        <f t="shared" si="1"/>
        <v>#N/A</v>
      </c>
      <c r="J19" t="e">
        <f>IFERROR(AVERAGEIFS(TableauPoids[POIDS],TableauPoids[DATE],"&gt;="&amp;H19,TableauPoids[DATE],"&lt;="&amp;I19),NA())</f>
        <v>#N/A</v>
      </c>
    </row>
    <row r="20" spans="1:10" x14ac:dyDescent="0.3">
      <c r="A20" t="b">
        <f>IF(('Suivi de perte de poids'!C41=0)*('Suivi de perte de poids'!C40=0),TRUE)</f>
        <v>1</v>
      </c>
      <c r="B20" s="10">
        <f>IF(A20,0,IF('Suivi de perte de poids'!B41=0,'Suivi de perte de poids'!B40+5,'Suivi de perte de poids'!B41))</f>
        <v>0</v>
      </c>
      <c r="C20">
        <f>'Suivi de perte de poids'!C41</f>
        <v>0</v>
      </c>
      <c r="H20" s="10" t="e">
        <f t="shared" si="2"/>
        <v>#N/A</v>
      </c>
      <c r="I20" s="2" t="e">
        <f t="shared" si="1"/>
        <v>#N/A</v>
      </c>
      <c r="J20" t="e">
        <f>IFERROR(AVERAGEIFS(TableauPoids[POIDS],TableauPoids[DATE],"&gt;="&amp;H20,TableauPoids[DATE],"&lt;="&amp;I20),NA())</f>
        <v>#N/A</v>
      </c>
    </row>
    <row r="21" spans="1:10" x14ac:dyDescent="0.3">
      <c r="A21" t="b">
        <f>IF(('Suivi de perte de poids'!C42=0)*('Suivi de perte de poids'!C41=0),TRUE)</f>
        <v>1</v>
      </c>
      <c r="B21" s="10">
        <f>IF(A21,0,IF('Suivi de perte de poids'!B42=0,'Suivi de perte de poids'!B41+5,'Suivi de perte de poids'!B42))</f>
        <v>0</v>
      </c>
      <c r="C21">
        <f>'Suivi de perte de poids'!C42</f>
        <v>0</v>
      </c>
      <c r="H21" s="10" t="e">
        <f t="shared" si="2"/>
        <v>#N/A</v>
      </c>
      <c r="I21" s="2" t="e">
        <f t="shared" si="1"/>
        <v>#N/A</v>
      </c>
      <c r="J21" t="e">
        <f>IFERROR(AVERAGEIFS(TableauPoids[POIDS],TableauPoids[DATE],"&gt;="&amp;H21,TableauPoids[DATE],"&lt;="&amp;I21),NA())</f>
        <v>#N/A</v>
      </c>
    </row>
    <row r="22" spans="1:10" x14ac:dyDescent="0.3">
      <c r="A22" t="b">
        <f>IF(('Suivi de perte de poids'!C43=0)*('Suivi de perte de poids'!C42=0),TRUE)</f>
        <v>1</v>
      </c>
      <c r="B22" s="10">
        <f>IF(A22,0,IF('Suivi de perte de poids'!B43=0,'Suivi de perte de poids'!B42+5,'Suivi de perte de poids'!B43))</f>
        <v>0</v>
      </c>
      <c r="C22">
        <f>'Suivi de perte de poids'!C43</f>
        <v>0</v>
      </c>
      <c r="H22" s="10" t="e">
        <f t="shared" si="2"/>
        <v>#N/A</v>
      </c>
      <c r="I22" s="2" t="e">
        <f t="shared" si="1"/>
        <v>#N/A</v>
      </c>
      <c r="J22" t="e">
        <f>IFERROR(AVERAGEIFS(TableauPoids[POIDS],TableauPoids[DATE],"&gt;="&amp;H22,TableauPoids[DATE],"&lt;="&amp;I22),NA())</f>
        <v>#N/A</v>
      </c>
    </row>
    <row r="23" spans="1:10" x14ac:dyDescent="0.3">
      <c r="A23" t="b">
        <f>IF(('Suivi de perte de poids'!C44=0)*('Suivi de perte de poids'!C43=0),TRUE)</f>
        <v>1</v>
      </c>
      <c r="B23" s="10">
        <f>IF(A23,0,IF('Suivi de perte de poids'!B44=0,'Suivi de perte de poids'!B43+5,'Suivi de perte de poids'!B44))</f>
        <v>0</v>
      </c>
      <c r="C23">
        <f>'Suivi de perte de poids'!C44</f>
        <v>0</v>
      </c>
      <c r="H23" s="10" t="e">
        <f t="shared" si="2"/>
        <v>#N/A</v>
      </c>
      <c r="I23" s="2" t="e">
        <f t="shared" si="1"/>
        <v>#N/A</v>
      </c>
      <c r="J23" t="e">
        <f>IFERROR(AVERAGEIFS(TableauPoids[POIDS],TableauPoids[DATE],"&gt;="&amp;H23,TableauPoids[DATE],"&lt;="&amp;I23),NA())</f>
        <v>#N/A</v>
      </c>
    </row>
    <row r="24" spans="1:10" x14ac:dyDescent="0.3">
      <c r="A24" t="b">
        <f>IF(('Suivi de perte de poids'!C45=0)*('Suivi de perte de poids'!C44=0),TRUE)</f>
        <v>1</v>
      </c>
      <c r="B24" s="10">
        <f>IF(A24,0,IF('Suivi de perte de poids'!B45=0,'Suivi de perte de poids'!B44+5,'Suivi de perte de poids'!B45))</f>
        <v>0</v>
      </c>
      <c r="C24">
        <f>'Suivi de perte de poids'!C45</f>
        <v>0</v>
      </c>
      <c r="H24" s="10" t="e">
        <f t="shared" si="2"/>
        <v>#N/A</v>
      </c>
      <c r="I24" s="2" t="e">
        <f t="shared" si="1"/>
        <v>#N/A</v>
      </c>
      <c r="J24" t="e">
        <f>IFERROR(AVERAGEIFS(TableauPoids[POIDS],TableauPoids[DATE],"&gt;="&amp;H24,TableauPoids[DATE],"&lt;="&amp;I24),NA())</f>
        <v>#N/A</v>
      </c>
    </row>
    <row r="25" spans="1:10" x14ac:dyDescent="0.3">
      <c r="A25" t="b">
        <f>IF(('Suivi de perte de poids'!C46=0)*('Suivi de perte de poids'!C45=0),TRUE)</f>
        <v>1</v>
      </c>
      <c r="B25" s="10">
        <f>IF(A25,0,IF('Suivi de perte de poids'!B46=0,'Suivi de perte de poids'!B45+5,'Suivi de perte de poids'!B46))</f>
        <v>0</v>
      </c>
      <c r="C25">
        <f>'Suivi de perte de poids'!C46</f>
        <v>0</v>
      </c>
      <c r="H25" s="10" t="e">
        <f t="shared" si="2"/>
        <v>#N/A</v>
      </c>
      <c r="I25" s="2" t="e">
        <f t="shared" si="1"/>
        <v>#N/A</v>
      </c>
      <c r="J25" t="e">
        <f>IFERROR(AVERAGEIFS(TableauPoids[POIDS],TableauPoids[DATE],"&gt;="&amp;H25,TableauPoids[DATE],"&lt;="&amp;I25),NA())</f>
        <v>#N/A</v>
      </c>
    </row>
    <row r="26" spans="1:10" x14ac:dyDescent="0.3">
      <c r="A26" t="b">
        <f>IF(('Suivi de perte de poids'!C47=0)*('Suivi de perte de poids'!C46=0),TRUE)</f>
        <v>1</v>
      </c>
      <c r="B26" s="10">
        <f>IF(A26,0,IF('Suivi de perte de poids'!B47=0,'Suivi de perte de poids'!B46+5,'Suivi de perte de poids'!B47))</f>
        <v>0</v>
      </c>
      <c r="C26">
        <f>'Suivi de perte de poids'!C47</f>
        <v>0</v>
      </c>
      <c r="H26" s="10" t="e">
        <f t="shared" si="2"/>
        <v>#N/A</v>
      </c>
      <c r="I26" s="2" t="e">
        <f t="shared" si="1"/>
        <v>#N/A</v>
      </c>
      <c r="J26" t="e">
        <f>IFERROR(AVERAGEIFS(TableauPoids[POIDS],TableauPoids[DATE],"&gt;="&amp;H26,TableauPoids[DATE],"&lt;="&amp;I26),NA())</f>
        <v>#N/A</v>
      </c>
    </row>
    <row r="27" spans="1:10" x14ac:dyDescent="0.3">
      <c r="A27" t="b">
        <f>IF(('Suivi de perte de poids'!C48=0)*('Suivi de perte de poids'!C47=0),TRUE)</f>
        <v>1</v>
      </c>
      <c r="B27" s="10">
        <f>IF(A27,0,IF('Suivi de perte de poids'!B48=0,'Suivi de perte de poids'!B47+5,'Suivi de perte de poids'!B48))</f>
        <v>0</v>
      </c>
      <c r="C27">
        <f>'Suivi de perte de poids'!C48</f>
        <v>0</v>
      </c>
      <c r="H27" s="10" t="e">
        <f t="shared" si="2"/>
        <v>#N/A</v>
      </c>
      <c r="I27" s="2" t="e">
        <f t="shared" si="1"/>
        <v>#N/A</v>
      </c>
      <c r="J27" t="e">
        <f>IFERROR(AVERAGEIFS(TableauPoids[POIDS],TableauPoids[DATE],"&gt;="&amp;H27,TableauPoids[DATE],"&lt;="&amp;I27),NA())</f>
        <v>#N/A</v>
      </c>
    </row>
    <row r="28" spans="1:10" x14ac:dyDescent="0.3">
      <c r="A28" t="b">
        <f>IF(('Suivi de perte de poids'!C49=0)*('Suivi de perte de poids'!C48=0),TRUE)</f>
        <v>1</v>
      </c>
      <c r="B28" s="10">
        <f>IF(A28,0,IF('Suivi de perte de poids'!B49=0,'Suivi de perte de poids'!B48+5,'Suivi de perte de poids'!B49))</f>
        <v>0</v>
      </c>
      <c r="C28">
        <f>'Suivi de perte de poids'!C49</f>
        <v>0</v>
      </c>
      <c r="H28" s="10" t="e">
        <f t="shared" si="2"/>
        <v>#N/A</v>
      </c>
      <c r="I28" s="2" t="e">
        <f t="shared" si="1"/>
        <v>#N/A</v>
      </c>
      <c r="J28" t="e">
        <f>IFERROR(AVERAGEIFS(TableauPoids[POIDS],TableauPoids[DATE],"&gt;="&amp;H28,TableauPoids[DATE],"&lt;="&amp;I28),NA())</f>
        <v>#N/A</v>
      </c>
    </row>
    <row r="29" spans="1:10" x14ac:dyDescent="0.3">
      <c r="A29" t="b">
        <f>IF(('Suivi de perte de poids'!C50=0)*('Suivi de perte de poids'!C49=0),TRUE)</f>
        <v>1</v>
      </c>
      <c r="B29" s="10">
        <f>IF(A29,0,IF('Suivi de perte de poids'!B50=0,'Suivi de perte de poids'!B49+5,'Suivi de perte de poids'!B50))</f>
        <v>0</v>
      </c>
      <c r="C29">
        <f>'Suivi de perte de poids'!C50</f>
        <v>0</v>
      </c>
      <c r="I29" s="2"/>
    </row>
    <row r="30" spans="1:10" x14ac:dyDescent="0.3">
      <c r="A30" t="b">
        <f>IF(('Suivi de perte de poids'!C51=0)*('Suivi de perte de poids'!C50=0),TRUE)</f>
        <v>1</v>
      </c>
      <c r="B30" s="10">
        <f>IF(A30,0,IF('Suivi de perte de poids'!B51=0,'Suivi de perte de poids'!B50+5,'Suivi de perte de poids'!B51))</f>
        <v>0</v>
      </c>
      <c r="C30">
        <f>'Suivi de perte de poids'!C51</f>
        <v>0</v>
      </c>
      <c r="I30" s="2"/>
    </row>
    <row r="31" spans="1:10" x14ac:dyDescent="0.3">
      <c r="A31" t="b">
        <f>IF(('Suivi de perte de poids'!C52=0)*('Suivi de perte de poids'!C51=0),TRUE)</f>
        <v>1</v>
      </c>
      <c r="B31" s="10">
        <f>IF(A31,0,IF('Suivi de perte de poids'!B52=0,'Suivi de perte de poids'!B51+5,'Suivi de perte de poids'!B52))</f>
        <v>0</v>
      </c>
      <c r="C31">
        <f>'Suivi de perte de poids'!C52</f>
        <v>0</v>
      </c>
    </row>
    <row r="32" spans="1:10" x14ac:dyDescent="0.3">
      <c r="A32" t="b">
        <f>IF(('Suivi de perte de poids'!C53=0)*('Suivi de perte de poids'!C52=0),TRUE)</f>
        <v>1</v>
      </c>
      <c r="B32" s="10">
        <f>IF(A32,0,IF('Suivi de perte de poids'!B53=0,'Suivi de perte de poids'!B52+5,'Suivi de perte de poids'!B53))</f>
        <v>0</v>
      </c>
      <c r="C32">
        <f>'Suivi de perte de poids'!C53</f>
        <v>0</v>
      </c>
    </row>
    <row r="33" spans="1:3" x14ac:dyDescent="0.3">
      <c r="A33" t="b">
        <f>IF(('Suivi de perte de poids'!C54=0)*('Suivi de perte de poids'!C53=0),TRUE)</f>
        <v>1</v>
      </c>
      <c r="B33" s="10">
        <f>IF(A33,0,IF('Suivi de perte de poids'!B54=0,'Suivi de perte de poids'!B53+5,'Suivi de perte de poids'!B54))</f>
        <v>0</v>
      </c>
      <c r="C33">
        <f>'Suivi de perte de poids'!C54</f>
        <v>0</v>
      </c>
    </row>
    <row r="34" spans="1:3" x14ac:dyDescent="0.3">
      <c r="A34" t="b">
        <f>IF(('Suivi de perte de poids'!C55=0)*('Suivi de perte de poids'!C54=0),TRUE)</f>
        <v>1</v>
      </c>
      <c r="B34" s="10">
        <f>IF(A34,0,IF('Suivi de perte de poids'!B55=0,'Suivi de perte de poids'!B54+5,'Suivi de perte de poids'!B55))</f>
        <v>0</v>
      </c>
      <c r="C34">
        <f>'Suivi de perte de poids'!C55</f>
        <v>0</v>
      </c>
    </row>
    <row r="35" spans="1:3" x14ac:dyDescent="0.3">
      <c r="A35" t="b">
        <f>IF(('Suivi de perte de poids'!C56=0)*('Suivi de perte de poids'!C55=0),TRUE)</f>
        <v>1</v>
      </c>
      <c r="B35" s="10">
        <f>IF(A35,0,IF('Suivi de perte de poids'!B56=0,'Suivi de perte de poids'!B55+5,'Suivi de perte de poids'!B56))</f>
        <v>0</v>
      </c>
      <c r="C35">
        <f>'Suivi de perte de poids'!C56</f>
        <v>0</v>
      </c>
    </row>
    <row r="36" spans="1:3" x14ac:dyDescent="0.3">
      <c r="A36" t="b">
        <f>IF(('Suivi de perte de poids'!C57=0)*('Suivi de perte de poids'!C56=0),TRUE)</f>
        <v>1</v>
      </c>
      <c r="B36" s="10">
        <f>IF(A36,0,IF('Suivi de perte de poids'!B57=0,'Suivi de perte de poids'!B56+5,'Suivi de perte de poids'!B57))</f>
        <v>0</v>
      </c>
      <c r="C36">
        <f>'Suivi de perte de poids'!C57</f>
        <v>0</v>
      </c>
    </row>
    <row r="37" spans="1:3" x14ac:dyDescent="0.3">
      <c r="A37" t="b">
        <f>IF(('Suivi de perte de poids'!C58=0)*('Suivi de perte de poids'!C57=0),TRUE)</f>
        <v>1</v>
      </c>
      <c r="B37" s="10">
        <f>IF(A37,0,IF('Suivi de perte de poids'!B58=0,'Suivi de perte de poids'!B57+5,'Suivi de perte de poids'!B58))</f>
        <v>0</v>
      </c>
      <c r="C37">
        <f>'Suivi de perte de poids'!C58</f>
        <v>0</v>
      </c>
    </row>
    <row r="38" spans="1:3" x14ac:dyDescent="0.3">
      <c r="A38" t="b">
        <f>IF(('Suivi de perte de poids'!C59=0)*('Suivi de perte de poids'!C58=0),TRUE)</f>
        <v>1</v>
      </c>
      <c r="B38" s="10">
        <f>IF(A38,0,IF('Suivi de perte de poids'!B59=0,'Suivi de perte de poids'!B58+5,'Suivi de perte de poids'!B59))</f>
        <v>0</v>
      </c>
      <c r="C38">
        <f>'Suivi de perte de poids'!C59</f>
        <v>0</v>
      </c>
    </row>
    <row r="39" spans="1:3" x14ac:dyDescent="0.3">
      <c r="A39" t="b">
        <f>IF(('Suivi de perte de poids'!C60=0)*('Suivi de perte de poids'!C59=0),TRUE)</f>
        <v>1</v>
      </c>
      <c r="B39" s="10">
        <f>IF(A39,0,IF('Suivi de perte de poids'!B60=0,'Suivi de perte de poids'!B59+5,'Suivi de perte de poids'!B60))</f>
        <v>0</v>
      </c>
      <c r="C39">
        <f>'Suivi de perte de poids'!C60</f>
        <v>0</v>
      </c>
    </row>
    <row r="40" spans="1:3" x14ac:dyDescent="0.3">
      <c r="A40" t="b">
        <f>IF(('Suivi de perte de poids'!C61=0)*('Suivi de perte de poids'!C60=0),TRUE)</f>
        <v>1</v>
      </c>
      <c r="B40" s="10">
        <f>IF(A40,0,IF('Suivi de perte de poids'!B61=0,'Suivi de perte de poids'!B60+5,'Suivi de perte de poids'!B61))</f>
        <v>0</v>
      </c>
      <c r="C40">
        <f>'Suivi de perte de poids'!C61</f>
        <v>0</v>
      </c>
    </row>
    <row r="41" spans="1:3" x14ac:dyDescent="0.3">
      <c r="A41" t="b">
        <f>IF(('Suivi de perte de poids'!C62=0)*('Suivi de perte de poids'!C61=0),TRUE)</f>
        <v>1</v>
      </c>
      <c r="B41" s="10">
        <f>IF(A41,0,IF('Suivi de perte de poids'!B62=0,'Suivi de perte de poids'!B61+5,'Suivi de perte de poids'!B62))</f>
        <v>0</v>
      </c>
      <c r="C41">
        <f>'Suivi de perte de poids'!C62</f>
        <v>0</v>
      </c>
    </row>
    <row r="42" spans="1:3" x14ac:dyDescent="0.3">
      <c r="A42" t="b">
        <f>IF(('Suivi de perte de poids'!C63=0)*('Suivi de perte de poids'!C62=0),TRUE)</f>
        <v>1</v>
      </c>
      <c r="B42" s="10">
        <f>IF(A42,0,IF('Suivi de perte de poids'!B63=0,'Suivi de perte de poids'!B62+5,'Suivi de perte de poids'!B63))</f>
        <v>0</v>
      </c>
      <c r="C42">
        <f>'Suivi de perte de poids'!C63</f>
        <v>0</v>
      </c>
    </row>
    <row r="43" spans="1:3" x14ac:dyDescent="0.3">
      <c r="A43" t="b">
        <f>IF(('Suivi de perte de poids'!C64=0)*('Suivi de perte de poids'!C63=0),TRUE)</f>
        <v>1</v>
      </c>
      <c r="B43" s="10">
        <f>IF(A43,0,IF('Suivi de perte de poids'!B64=0,'Suivi de perte de poids'!B63+5,'Suivi de perte de poids'!B64))</f>
        <v>0</v>
      </c>
      <c r="C43">
        <f>'Suivi de perte de poids'!C64</f>
        <v>0</v>
      </c>
    </row>
    <row r="44" spans="1:3" x14ac:dyDescent="0.3">
      <c r="A44" t="b">
        <f>IF(('Suivi de perte de poids'!C65=0)*('Suivi de perte de poids'!C64=0),TRUE)</f>
        <v>1</v>
      </c>
      <c r="B44" s="10">
        <f>IF(A44,0,IF('Suivi de perte de poids'!B65=0,'Suivi de perte de poids'!B64+5,'Suivi de perte de poids'!B65))</f>
        <v>0</v>
      </c>
      <c r="C44">
        <f>'Suivi de perte de poids'!C65</f>
        <v>0</v>
      </c>
    </row>
    <row r="45" spans="1:3" x14ac:dyDescent="0.3">
      <c r="A45" t="b">
        <f>IF(('Suivi de perte de poids'!C66=0)*('Suivi de perte de poids'!C65=0),TRUE)</f>
        <v>1</v>
      </c>
      <c r="B45" s="10">
        <f>IF(A45,0,IF('Suivi de perte de poids'!B66=0,'Suivi de perte de poids'!B65+5,'Suivi de perte de poids'!B66))</f>
        <v>0</v>
      </c>
      <c r="C45">
        <f>'Suivi de perte de poids'!C66</f>
        <v>0</v>
      </c>
    </row>
    <row r="46" spans="1:3" x14ac:dyDescent="0.3">
      <c r="A46" t="b">
        <f>IF(('Suivi de perte de poids'!C67=0)*('Suivi de perte de poids'!C66=0),TRUE)</f>
        <v>1</v>
      </c>
      <c r="B46" s="10">
        <f>IF(A46,0,IF('Suivi de perte de poids'!B67=0,'Suivi de perte de poids'!B66+5,'Suivi de perte de poids'!B67))</f>
        <v>0</v>
      </c>
      <c r="C46">
        <f>'Suivi de perte de poids'!C67</f>
        <v>0</v>
      </c>
    </row>
    <row r="47" spans="1:3" x14ac:dyDescent="0.3">
      <c r="A47" t="b">
        <f>IF(('Suivi de perte de poids'!C68=0)*('Suivi de perte de poids'!C67=0),TRUE)</f>
        <v>1</v>
      </c>
      <c r="B47" s="10">
        <f>IF(A47,0,IF('Suivi de perte de poids'!B68=0,'Suivi de perte de poids'!B67+5,'Suivi de perte de poids'!B68))</f>
        <v>0</v>
      </c>
      <c r="C47">
        <f>'Suivi de perte de poids'!C68</f>
        <v>0</v>
      </c>
    </row>
    <row r="48" spans="1:3" x14ac:dyDescent="0.3">
      <c r="A48" t="b">
        <f>IF(('Suivi de perte de poids'!C69=0)*('Suivi de perte de poids'!C68=0),TRUE)</f>
        <v>1</v>
      </c>
      <c r="B48" s="10">
        <f>IF(A48,0,IF('Suivi de perte de poids'!B69=0,'Suivi de perte de poids'!B68+5,'Suivi de perte de poids'!B69))</f>
        <v>0</v>
      </c>
      <c r="C48">
        <f>'Suivi de perte de poids'!C69</f>
        <v>0</v>
      </c>
    </row>
    <row r="49" spans="1:3" x14ac:dyDescent="0.3">
      <c r="A49" t="b">
        <f>IF(('Suivi de perte de poids'!C70=0)*('Suivi de perte de poids'!C69=0),TRUE)</f>
        <v>1</v>
      </c>
      <c r="B49" s="10">
        <f>IF(A49,0,IF('Suivi de perte de poids'!B70=0,'Suivi de perte de poids'!B69+5,'Suivi de perte de poids'!B70))</f>
        <v>0</v>
      </c>
      <c r="C49">
        <f>'Suivi de perte de poids'!C70</f>
        <v>0</v>
      </c>
    </row>
    <row r="50" spans="1:3" x14ac:dyDescent="0.3">
      <c r="A50" t="b">
        <f>IF(('Suivi de perte de poids'!C71=0)*('Suivi de perte de poids'!C70=0),TRUE)</f>
        <v>1</v>
      </c>
      <c r="B50" s="10">
        <f>IF(A50,0,IF('Suivi de perte de poids'!B71=0,'Suivi de perte de poids'!B70+5,'Suivi de perte de poids'!B71))</f>
        <v>0</v>
      </c>
      <c r="C50">
        <f>'Suivi de perte de poids'!C71</f>
        <v>0</v>
      </c>
    </row>
    <row r="51" spans="1:3" x14ac:dyDescent="0.3">
      <c r="A51" t="b">
        <f>IF(('Suivi de perte de poids'!C72=0)*('Suivi de perte de poids'!C71=0),TRUE)</f>
        <v>1</v>
      </c>
      <c r="B51" s="10">
        <f>IF(A51,0,IF('Suivi de perte de poids'!B72=0,'Suivi de perte de poids'!B71+5,'Suivi de perte de poids'!B72))</f>
        <v>0</v>
      </c>
      <c r="C51">
        <f>'Suivi de perte de poids'!C72</f>
        <v>0</v>
      </c>
    </row>
    <row r="52" spans="1:3" x14ac:dyDescent="0.3">
      <c r="A52" t="b">
        <f>IF(('Suivi de perte de poids'!C73=0)*('Suivi de perte de poids'!C72=0),TRUE)</f>
        <v>1</v>
      </c>
      <c r="B52" s="10">
        <f>IF(A52,0,IF('Suivi de perte de poids'!B73=0,'Suivi de perte de poids'!B72+5,'Suivi de perte de poids'!B73))</f>
        <v>0</v>
      </c>
      <c r="C52">
        <f>'Suivi de perte de poids'!C73</f>
        <v>0</v>
      </c>
    </row>
    <row r="53" spans="1:3" x14ac:dyDescent="0.3">
      <c r="A53" t="b">
        <f>IF(('Suivi de perte de poids'!C74=0)*('Suivi de perte de poids'!C73=0),TRUE)</f>
        <v>1</v>
      </c>
      <c r="B53" s="10">
        <f>IF(A53,0,IF('Suivi de perte de poids'!B74=0,'Suivi de perte de poids'!B73+5,'Suivi de perte de poids'!B74))</f>
        <v>0</v>
      </c>
      <c r="C53">
        <f>'Suivi de perte de poids'!C74</f>
        <v>0</v>
      </c>
    </row>
    <row r="54" spans="1:3" x14ac:dyDescent="0.3">
      <c r="A54" t="b">
        <f>IF(('Suivi de perte de poids'!C75=0)*('Suivi de perte de poids'!C74=0),TRUE)</f>
        <v>1</v>
      </c>
      <c r="B54" s="10">
        <f>IF(A54,0,IF('Suivi de perte de poids'!B75=0,'Suivi de perte de poids'!B74+5,'Suivi de perte de poids'!B75))</f>
        <v>0</v>
      </c>
      <c r="C54">
        <f>'Suivi de perte de poids'!C75</f>
        <v>0</v>
      </c>
    </row>
    <row r="55" spans="1:3" x14ac:dyDescent="0.3">
      <c r="A55" t="b">
        <f>IF(('Suivi de perte de poids'!C76=0)*('Suivi de perte de poids'!C75=0),TRUE)</f>
        <v>1</v>
      </c>
      <c r="B55" s="10">
        <f>IF(A55,0,IF('Suivi de perte de poids'!B76=0,'Suivi de perte de poids'!B75+5,'Suivi de perte de poids'!B76))</f>
        <v>0</v>
      </c>
      <c r="C55">
        <f>'Suivi de perte de poids'!C76</f>
        <v>0</v>
      </c>
    </row>
    <row r="56" spans="1:3" x14ac:dyDescent="0.3">
      <c r="A56" t="b">
        <f>IF(('Suivi de perte de poids'!C77=0)*('Suivi de perte de poids'!C76=0),TRUE)</f>
        <v>1</v>
      </c>
      <c r="B56" s="10">
        <f>IF(A56,0,IF('Suivi de perte de poids'!B77=0,'Suivi de perte de poids'!B76+5,'Suivi de perte de poids'!B77))</f>
        <v>0</v>
      </c>
      <c r="C56">
        <f>'Suivi de perte de poids'!C77</f>
        <v>0</v>
      </c>
    </row>
    <row r="57" spans="1:3" x14ac:dyDescent="0.3">
      <c r="A57" t="b">
        <f>IF(('Suivi de perte de poids'!C78=0)*('Suivi de perte de poids'!C77=0),TRUE)</f>
        <v>1</v>
      </c>
      <c r="B57" s="10">
        <f>IF(A57,0,IF('Suivi de perte de poids'!B78=0,'Suivi de perte de poids'!B77+5,'Suivi de perte de poids'!B78))</f>
        <v>0</v>
      </c>
      <c r="C57">
        <f>'Suivi de perte de poids'!C78</f>
        <v>0</v>
      </c>
    </row>
    <row r="58" spans="1:3" x14ac:dyDescent="0.3">
      <c r="A58" t="b">
        <f>IF(('Suivi de perte de poids'!C79=0)*('Suivi de perte de poids'!C78=0),TRUE)</f>
        <v>1</v>
      </c>
      <c r="B58" s="10">
        <f>IF(A58,0,IF('Suivi de perte de poids'!B79=0,'Suivi de perte de poids'!B78+5,'Suivi de perte de poids'!B79))</f>
        <v>0</v>
      </c>
      <c r="C58">
        <f>'Suivi de perte de poids'!C79</f>
        <v>0</v>
      </c>
    </row>
    <row r="59" spans="1:3" x14ac:dyDescent="0.3">
      <c r="A59" t="b">
        <f>IF(('Suivi de perte de poids'!C80=0)*('Suivi de perte de poids'!C79=0),TRUE)</f>
        <v>1</v>
      </c>
      <c r="B59" s="10">
        <f>IF(A59,0,IF('Suivi de perte de poids'!B80=0,'Suivi de perte de poids'!B79+5,'Suivi de perte de poids'!B80))</f>
        <v>0</v>
      </c>
      <c r="C59">
        <f>'Suivi de perte de poids'!C80</f>
        <v>0</v>
      </c>
    </row>
    <row r="60" spans="1:3" x14ac:dyDescent="0.3">
      <c r="A60" t="b">
        <f>IF(('Suivi de perte de poids'!C81=0)*('Suivi de perte de poids'!C80=0),TRUE)</f>
        <v>1</v>
      </c>
      <c r="B60" s="10">
        <f>IF(A60,0,IF('Suivi de perte de poids'!B81=0,'Suivi de perte de poids'!B80+5,'Suivi de perte de poids'!B81))</f>
        <v>0</v>
      </c>
      <c r="C60">
        <f>'Suivi de perte de poids'!C81</f>
        <v>0</v>
      </c>
    </row>
    <row r="61" spans="1:3" x14ac:dyDescent="0.3">
      <c r="A61" t="b">
        <f>IF(('Suivi de perte de poids'!C82=0)*('Suivi de perte de poids'!C81=0),TRUE)</f>
        <v>1</v>
      </c>
      <c r="B61" s="10">
        <f>IF(A61,0,IF('Suivi de perte de poids'!B82=0,'Suivi de perte de poids'!B81+5,'Suivi de perte de poids'!B82))</f>
        <v>0</v>
      </c>
      <c r="C61">
        <f>'Suivi de perte de poids'!C82</f>
        <v>0</v>
      </c>
    </row>
    <row r="62" spans="1:3" x14ac:dyDescent="0.3">
      <c r="A62" t="b">
        <f>IF(('Suivi de perte de poids'!C83=0)*('Suivi de perte de poids'!C82=0),TRUE)</f>
        <v>1</v>
      </c>
      <c r="B62" s="10">
        <f>IF(A62,0,IF('Suivi de perte de poids'!B83=0,'Suivi de perte de poids'!B82+5,'Suivi de perte de poids'!B83))</f>
        <v>0</v>
      </c>
      <c r="C62">
        <f>'Suivi de perte de poids'!C83</f>
        <v>0</v>
      </c>
    </row>
    <row r="63" spans="1:3" x14ac:dyDescent="0.3">
      <c r="A63" t="b">
        <f>IF(('Suivi de perte de poids'!C84=0)*('Suivi de perte de poids'!C83=0),TRUE)</f>
        <v>1</v>
      </c>
      <c r="B63" s="10">
        <f>IF(A63,0,IF('Suivi de perte de poids'!B84=0,'Suivi de perte de poids'!B83+5,'Suivi de perte de poids'!B84))</f>
        <v>0</v>
      </c>
      <c r="C63">
        <f>'Suivi de perte de poids'!C84</f>
        <v>0</v>
      </c>
    </row>
    <row r="64" spans="1:3" x14ac:dyDescent="0.3">
      <c r="A64" t="b">
        <f>IF(('Suivi de perte de poids'!C85=0)*('Suivi de perte de poids'!C84=0),TRUE)</f>
        <v>1</v>
      </c>
      <c r="B64" s="10">
        <f>IF(A64,0,IF('Suivi de perte de poids'!B85=0,'Suivi de perte de poids'!B84+5,'Suivi de perte de poids'!B85))</f>
        <v>0</v>
      </c>
      <c r="C64">
        <f>'Suivi de perte de poids'!C85</f>
        <v>0</v>
      </c>
    </row>
    <row r="65" spans="1:3" x14ac:dyDescent="0.3">
      <c r="A65" t="b">
        <f>IF(('Suivi de perte de poids'!C86=0)*('Suivi de perte de poids'!C85=0),TRUE)</f>
        <v>1</v>
      </c>
      <c r="B65" s="10">
        <f>IF(A65,0,IF('Suivi de perte de poids'!B86=0,'Suivi de perte de poids'!B85+5,'Suivi de perte de poids'!B86))</f>
        <v>0</v>
      </c>
      <c r="C65">
        <f>'Suivi de perte de poids'!C86</f>
        <v>0</v>
      </c>
    </row>
    <row r="66" spans="1:3" x14ac:dyDescent="0.3">
      <c r="A66" t="b">
        <f>IF(('Suivi de perte de poids'!C87=0)*('Suivi de perte de poids'!C86=0),TRUE)</f>
        <v>1</v>
      </c>
      <c r="B66" s="10">
        <f>IF(A66,0,IF('Suivi de perte de poids'!B87=0,'Suivi de perte de poids'!B86+5,'Suivi de perte de poids'!B87))</f>
        <v>0</v>
      </c>
      <c r="C66">
        <f>'Suivi de perte de poids'!C87</f>
        <v>0</v>
      </c>
    </row>
    <row r="67" spans="1:3" x14ac:dyDescent="0.3">
      <c r="A67" t="b">
        <f>IF(('Suivi de perte de poids'!C88=0)*('Suivi de perte de poids'!C87=0),TRUE)</f>
        <v>1</v>
      </c>
      <c r="B67" s="10">
        <f>IF(A67,0,IF('Suivi de perte de poids'!B88=0,'Suivi de perte de poids'!B87+5,'Suivi de perte de poids'!B88))</f>
        <v>0</v>
      </c>
      <c r="C67">
        <f>'Suivi de perte de poids'!C88</f>
        <v>0</v>
      </c>
    </row>
    <row r="68" spans="1:3" x14ac:dyDescent="0.3">
      <c r="A68" t="b">
        <f>IF(('Suivi de perte de poids'!C89=0)*('Suivi de perte de poids'!C88=0),TRUE)</f>
        <v>1</v>
      </c>
      <c r="B68" s="10">
        <f>IF(A68,0,IF('Suivi de perte de poids'!B89=0,'Suivi de perte de poids'!B88+5,'Suivi de perte de poids'!B89))</f>
        <v>0</v>
      </c>
      <c r="C68">
        <f>'Suivi de perte de poids'!C89</f>
        <v>0</v>
      </c>
    </row>
    <row r="69" spans="1:3" x14ac:dyDescent="0.3">
      <c r="A69" t="b">
        <f>IF(('Suivi de perte de poids'!C90=0)*('Suivi de perte de poids'!C89=0),TRUE)</f>
        <v>1</v>
      </c>
      <c r="B69" s="10">
        <f>IF(A69,0,IF('Suivi de perte de poids'!B90=0,'Suivi de perte de poids'!B89+5,'Suivi de perte de poids'!B90))</f>
        <v>0</v>
      </c>
      <c r="C69">
        <f>'Suivi de perte de poids'!C90</f>
        <v>0</v>
      </c>
    </row>
    <row r="70" spans="1:3" x14ac:dyDescent="0.3">
      <c r="A70" t="b">
        <f>IF(('Suivi de perte de poids'!C91=0)*('Suivi de perte de poids'!C90=0),TRUE)</f>
        <v>1</v>
      </c>
      <c r="B70" s="10">
        <f>IF(A70,0,IF('Suivi de perte de poids'!B91=0,'Suivi de perte de poids'!B90+5,'Suivi de perte de poids'!B91))</f>
        <v>0</v>
      </c>
      <c r="C70">
        <f>'Suivi de perte de poids'!C91</f>
        <v>0</v>
      </c>
    </row>
    <row r="71" spans="1:3" x14ac:dyDescent="0.3">
      <c r="A71" t="b">
        <f>IF(('Suivi de perte de poids'!C92=0)*('Suivi de perte de poids'!C91=0),TRUE)</f>
        <v>1</v>
      </c>
      <c r="B71" s="10">
        <f>IF(A71,0,IF('Suivi de perte de poids'!B92=0,'Suivi de perte de poids'!B91+5,'Suivi de perte de poids'!B92))</f>
        <v>0</v>
      </c>
      <c r="C71">
        <f>'Suivi de perte de poids'!C92</f>
        <v>0</v>
      </c>
    </row>
    <row r="72" spans="1:3" x14ac:dyDescent="0.3">
      <c r="A72" t="b">
        <f>IF(('Suivi de perte de poids'!C93=0)*('Suivi de perte de poids'!C92=0),TRUE)</f>
        <v>1</v>
      </c>
      <c r="B72" s="10">
        <f>IF(A72,0,IF('Suivi de perte de poids'!B93=0,'Suivi de perte de poids'!B92+5,'Suivi de perte de poids'!B93))</f>
        <v>0</v>
      </c>
      <c r="C72">
        <f>'Suivi de perte de poids'!C93</f>
        <v>0</v>
      </c>
    </row>
    <row r="73" spans="1:3" x14ac:dyDescent="0.3">
      <c r="A73" t="b">
        <f>IF(('Suivi de perte de poids'!C94=0)*('Suivi de perte de poids'!C93=0),TRUE)</f>
        <v>1</v>
      </c>
      <c r="B73" s="10">
        <f>IF(A73,0,IF('Suivi de perte de poids'!B94=0,'Suivi de perte de poids'!B93+5,'Suivi de perte de poids'!B94))</f>
        <v>0</v>
      </c>
      <c r="C73">
        <f>'Suivi de perte de poids'!C94</f>
        <v>0</v>
      </c>
    </row>
    <row r="74" spans="1:3" x14ac:dyDescent="0.3">
      <c r="A74" t="b">
        <f>IF(('Suivi de perte de poids'!C95=0)*('Suivi de perte de poids'!C94=0),TRUE)</f>
        <v>1</v>
      </c>
      <c r="B74" s="10">
        <f>IF(A74,0,IF('Suivi de perte de poids'!B95=0,'Suivi de perte de poids'!B94+5,'Suivi de perte de poids'!B95))</f>
        <v>0</v>
      </c>
      <c r="C74">
        <f>'Suivi de perte de poids'!C95</f>
        <v>0</v>
      </c>
    </row>
    <row r="75" spans="1:3" x14ac:dyDescent="0.3">
      <c r="A75" t="b">
        <f>IF(('Suivi de perte de poids'!C96=0)*('Suivi de perte de poids'!C95=0),TRUE)</f>
        <v>1</v>
      </c>
      <c r="B75" s="10">
        <f>IF(A75,0,IF('Suivi de perte de poids'!B96=0,'Suivi de perte de poids'!B95+5,'Suivi de perte de poids'!B96))</f>
        <v>0</v>
      </c>
      <c r="C75">
        <f>'Suivi de perte de poids'!C96</f>
        <v>0</v>
      </c>
    </row>
    <row r="76" spans="1:3" x14ac:dyDescent="0.3">
      <c r="A76" t="b">
        <f>IF(('Suivi de perte de poids'!C97=0)*('Suivi de perte de poids'!C96=0),TRUE)</f>
        <v>1</v>
      </c>
      <c r="B76" s="10">
        <f>IF(A76,0,IF('Suivi de perte de poids'!B97=0,'Suivi de perte de poids'!B96+5,'Suivi de perte de poids'!B97))</f>
        <v>0</v>
      </c>
      <c r="C76">
        <f>'Suivi de perte de poids'!C97</f>
        <v>0</v>
      </c>
    </row>
    <row r="77" spans="1:3" x14ac:dyDescent="0.3">
      <c r="A77" t="b">
        <f>IF(('Suivi de perte de poids'!C98=0)*('Suivi de perte de poids'!C97=0),TRUE)</f>
        <v>1</v>
      </c>
      <c r="B77" s="10">
        <f>IF(A77,0,IF('Suivi de perte de poids'!B98=0,'Suivi de perte de poids'!B97+5,'Suivi de perte de poids'!B98))</f>
        <v>0</v>
      </c>
      <c r="C77">
        <f>'Suivi de perte de poids'!C98</f>
        <v>0</v>
      </c>
    </row>
    <row r="78" spans="1:3" x14ac:dyDescent="0.3">
      <c r="A78" t="b">
        <f>IF(('Suivi de perte de poids'!C99=0)*('Suivi de perte de poids'!C98=0),TRUE)</f>
        <v>1</v>
      </c>
      <c r="B78" s="10">
        <f>IF(A78,0,IF('Suivi de perte de poids'!B99=0,'Suivi de perte de poids'!B98+5,'Suivi de perte de poids'!B99))</f>
        <v>0</v>
      </c>
      <c r="C78">
        <f>'Suivi de perte de poids'!C99</f>
        <v>0</v>
      </c>
    </row>
    <row r="79" spans="1:3" x14ac:dyDescent="0.3">
      <c r="A79" t="b">
        <f>IF(('Suivi de perte de poids'!C100=0)*('Suivi de perte de poids'!C99=0),TRUE)</f>
        <v>1</v>
      </c>
      <c r="B79" s="10">
        <f>IF(A79,0,IF('Suivi de perte de poids'!B100=0,'Suivi de perte de poids'!B99+5,'Suivi de perte de poids'!B100))</f>
        <v>0</v>
      </c>
      <c r="C79">
        <f>'Suivi de perte de poids'!C100</f>
        <v>0</v>
      </c>
    </row>
    <row r="80" spans="1:3" x14ac:dyDescent="0.3">
      <c r="A80" t="b">
        <f>IF(('Suivi de perte de poids'!C101=0)*('Suivi de perte de poids'!C100=0),TRUE)</f>
        <v>1</v>
      </c>
      <c r="B80" s="10">
        <f>IF(A80,0,IF('Suivi de perte de poids'!B101=0,'Suivi de perte de poids'!B100+5,'Suivi de perte de poids'!B101))</f>
        <v>0</v>
      </c>
      <c r="C80">
        <f>'Suivi de perte de poids'!C101</f>
        <v>0</v>
      </c>
    </row>
    <row r="81" spans="1:3" x14ac:dyDescent="0.3">
      <c r="A81" t="b">
        <f>IF(('Suivi de perte de poids'!C102=0)*('Suivi de perte de poids'!C101=0),TRUE)</f>
        <v>1</v>
      </c>
      <c r="B81" s="10">
        <f>IF(A81,0,IF('Suivi de perte de poids'!B102=0,'Suivi de perte de poids'!B101+5,'Suivi de perte de poids'!B102))</f>
        <v>0</v>
      </c>
      <c r="C81">
        <f>'Suivi de perte de poids'!C102</f>
        <v>0</v>
      </c>
    </row>
    <row r="82" spans="1:3" x14ac:dyDescent="0.3">
      <c r="A82" t="b">
        <f>IF(('Suivi de perte de poids'!C103=0)*('Suivi de perte de poids'!C102=0),TRUE)</f>
        <v>1</v>
      </c>
      <c r="B82" s="10">
        <f>IF(A82,0,IF('Suivi de perte de poids'!B103=0,'Suivi de perte de poids'!B102+5,'Suivi de perte de poids'!B103))</f>
        <v>0</v>
      </c>
      <c r="C82">
        <f>'Suivi de perte de poids'!C103</f>
        <v>0</v>
      </c>
    </row>
    <row r="83" spans="1:3" x14ac:dyDescent="0.3">
      <c r="A83" t="b">
        <f>IF(('Suivi de perte de poids'!C104=0)*('Suivi de perte de poids'!C103=0),TRUE)</f>
        <v>1</v>
      </c>
      <c r="B83" s="10">
        <f>IF(A83,0,IF('Suivi de perte de poids'!B104=0,'Suivi de perte de poids'!B103+5,'Suivi de perte de poids'!B104))</f>
        <v>0</v>
      </c>
      <c r="C83">
        <f>'Suivi de perte de poids'!C104</f>
        <v>0</v>
      </c>
    </row>
    <row r="84" spans="1:3" x14ac:dyDescent="0.3">
      <c r="A84" t="b">
        <f>IF(('Suivi de perte de poids'!C105=0)*('Suivi de perte de poids'!C104=0),TRUE)</f>
        <v>1</v>
      </c>
      <c r="B84" s="10">
        <f>IF(A84,0,IF('Suivi de perte de poids'!B105=0,'Suivi de perte de poids'!B104+5,'Suivi de perte de poids'!B105))</f>
        <v>0</v>
      </c>
      <c r="C84">
        <f>'Suivi de perte de poids'!C105</f>
        <v>0</v>
      </c>
    </row>
    <row r="85" spans="1:3" x14ac:dyDescent="0.3">
      <c r="A85" t="b">
        <f>IF(('Suivi de perte de poids'!C106=0)*('Suivi de perte de poids'!C105=0),TRUE)</f>
        <v>1</v>
      </c>
      <c r="B85" s="10">
        <f>IF(A85,0,IF('Suivi de perte de poids'!B106=0,'Suivi de perte de poids'!B105+5,'Suivi de perte de poids'!B106))</f>
        <v>0</v>
      </c>
      <c r="C85">
        <f>'Suivi de perte de poids'!C106</f>
        <v>0</v>
      </c>
    </row>
    <row r="86" spans="1:3" x14ac:dyDescent="0.3">
      <c r="A86" t="b">
        <f>IF(('Suivi de perte de poids'!C107=0)*('Suivi de perte de poids'!C106=0),TRUE)</f>
        <v>1</v>
      </c>
      <c r="B86" s="10">
        <f>IF(A86,0,IF('Suivi de perte de poids'!B107=0,'Suivi de perte de poids'!B106+5,'Suivi de perte de poids'!B107))</f>
        <v>0</v>
      </c>
      <c r="C86">
        <f>'Suivi de perte de poids'!C107</f>
        <v>0</v>
      </c>
    </row>
    <row r="87" spans="1:3" x14ac:dyDescent="0.3">
      <c r="A87" t="b">
        <f>IF(('Suivi de perte de poids'!C108=0)*('Suivi de perte de poids'!C107=0),TRUE)</f>
        <v>1</v>
      </c>
      <c r="B87" s="10">
        <f>IF(A87,0,IF('Suivi de perte de poids'!B108=0,'Suivi de perte de poids'!B107+5,'Suivi de perte de poids'!B108))</f>
        <v>0</v>
      </c>
      <c r="C87">
        <f>'Suivi de perte de poids'!C108</f>
        <v>0</v>
      </c>
    </row>
    <row r="88" spans="1:3" x14ac:dyDescent="0.3">
      <c r="A88" t="b">
        <f>IF(('Suivi de perte de poids'!C109=0)*('Suivi de perte de poids'!C108=0),TRUE)</f>
        <v>1</v>
      </c>
      <c r="B88" s="10">
        <f>IF(A88,0,IF('Suivi de perte de poids'!B109=0,'Suivi de perte de poids'!B108+5,'Suivi de perte de poids'!B109))</f>
        <v>0</v>
      </c>
      <c r="C88">
        <f>'Suivi de perte de poids'!C109</f>
        <v>0</v>
      </c>
    </row>
    <row r="89" spans="1:3" x14ac:dyDescent="0.3">
      <c r="A89" t="b">
        <f>IF(('Suivi de perte de poids'!C110=0)*('Suivi de perte de poids'!C109=0),TRUE)</f>
        <v>1</v>
      </c>
      <c r="B89" s="10">
        <f>IF(A89,0,IF('Suivi de perte de poids'!B110=0,'Suivi de perte de poids'!B109+5,'Suivi de perte de poids'!B110))</f>
        <v>0</v>
      </c>
      <c r="C89">
        <f>'Suivi de perte de poids'!C110</f>
        <v>0</v>
      </c>
    </row>
    <row r="90" spans="1:3" x14ac:dyDescent="0.3">
      <c r="A90" t="b">
        <f>IF(('Suivi de perte de poids'!C111=0)*('Suivi de perte de poids'!C110=0),TRUE)</f>
        <v>1</v>
      </c>
      <c r="B90" s="10">
        <f>IF(A90,0,IF('Suivi de perte de poids'!B111=0,'Suivi de perte de poids'!B110+5,'Suivi de perte de poids'!B111))</f>
        <v>0</v>
      </c>
      <c r="C90">
        <f>'Suivi de perte de poids'!C111</f>
        <v>0</v>
      </c>
    </row>
    <row r="91" spans="1:3" x14ac:dyDescent="0.3">
      <c r="A91" t="b">
        <f>IF(('Suivi de perte de poids'!C112=0)*('Suivi de perte de poids'!C111=0),TRUE)</f>
        <v>1</v>
      </c>
      <c r="B91" s="10">
        <f>IF(A91,0,IF('Suivi de perte de poids'!B112=0,'Suivi de perte de poids'!B111+5,'Suivi de perte de poids'!B112))</f>
        <v>0</v>
      </c>
      <c r="C91">
        <f>'Suivi de perte de poids'!C112</f>
        <v>0</v>
      </c>
    </row>
    <row r="92" spans="1:3" x14ac:dyDescent="0.3">
      <c r="A92" t="b">
        <f>IF(('Suivi de perte de poids'!C113=0)*('Suivi de perte de poids'!C112=0),TRUE)</f>
        <v>1</v>
      </c>
      <c r="B92" s="10">
        <f>IF(A92,0,IF('Suivi de perte de poids'!B113=0,'Suivi de perte de poids'!B112+5,'Suivi de perte de poids'!B113))</f>
        <v>0</v>
      </c>
      <c r="C92">
        <f>'Suivi de perte de poids'!C113</f>
        <v>0</v>
      </c>
    </row>
    <row r="93" spans="1:3" x14ac:dyDescent="0.3">
      <c r="A93" t="b">
        <f>IF(('Suivi de perte de poids'!C114=0)*('Suivi de perte de poids'!C113=0),TRUE)</f>
        <v>1</v>
      </c>
      <c r="B93" s="10">
        <f>IF(A93,0,IF('Suivi de perte de poids'!B114=0,'Suivi de perte de poids'!B113+5,'Suivi de perte de poids'!B114))</f>
        <v>0</v>
      </c>
      <c r="C93">
        <f>'Suivi de perte de poids'!C114</f>
        <v>0</v>
      </c>
    </row>
    <row r="94" spans="1:3" x14ac:dyDescent="0.3">
      <c r="A94" t="b">
        <f>IF(('Suivi de perte de poids'!C115=0)*('Suivi de perte de poids'!C114=0),TRUE)</f>
        <v>1</v>
      </c>
      <c r="B94" s="10">
        <f>IF(A94,0,IF('Suivi de perte de poids'!B115=0,'Suivi de perte de poids'!B114+5,'Suivi de perte de poids'!B115))</f>
        <v>0</v>
      </c>
      <c r="C94">
        <f>'Suivi de perte de poids'!C115</f>
        <v>0</v>
      </c>
    </row>
    <row r="95" spans="1:3" x14ac:dyDescent="0.3">
      <c r="A95" t="b">
        <f>IF(('Suivi de perte de poids'!C116=0)*('Suivi de perte de poids'!C115=0),TRUE)</f>
        <v>1</v>
      </c>
      <c r="B95" s="10">
        <f>IF(A95,0,IF('Suivi de perte de poids'!B116=0,'Suivi de perte de poids'!B115+5,'Suivi de perte de poids'!B116))</f>
        <v>0</v>
      </c>
      <c r="C95">
        <f>'Suivi de perte de poids'!C116</f>
        <v>0</v>
      </c>
    </row>
    <row r="96" spans="1:3" x14ac:dyDescent="0.3">
      <c r="A96" t="b">
        <f>IF(('Suivi de perte de poids'!C117=0)*('Suivi de perte de poids'!C116=0),TRUE)</f>
        <v>1</v>
      </c>
      <c r="B96" s="10">
        <f>IF(A96,0,IF('Suivi de perte de poids'!B117=0,'Suivi de perte de poids'!B116+5,'Suivi de perte de poids'!B117))</f>
        <v>0</v>
      </c>
      <c r="C96">
        <f>'Suivi de perte de poids'!C117</f>
        <v>0</v>
      </c>
    </row>
    <row r="97" spans="1:3" x14ac:dyDescent="0.3">
      <c r="A97" t="b">
        <f>IF(('Suivi de perte de poids'!C118=0)*('Suivi de perte de poids'!C117=0),TRUE)</f>
        <v>1</v>
      </c>
      <c r="B97" s="10">
        <f>IF(A97,0,IF('Suivi de perte de poids'!B118=0,'Suivi de perte de poids'!B117+5,'Suivi de perte de poids'!B118))</f>
        <v>0</v>
      </c>
      <c r="C97">
        <f>'Suivi de perte de poids'!C118</f>
        <v>0</v>
      </c>
    </row>
    <row r="98" spans="1:3" x14ac:dyDescent="0.3">
      <c r="A98" t="b">
        <f>IF(('Suivi de perte de poids'!C119=0)*('Suivi de perte de poids'!C118=0),TRUE)</f>
        <v>1</v>
      </c>
      <c r="B98" s="10">
        <f>IF(A98,0,IF('Suivi de perte de poids'!B119=0,'Suivi de perte de poids'!B118+5,'Suivi de perte de poids'!B119))</f>
        <v>0</v>
      </c>
      <c r="C98">
        <f>'Suivi de perte de poids'!C119</f>
        <v>0</v>
      </c>
    </row>
    <row r="99" spans="1:3" x14ac:dyDescent="0.3">
      <c r="A99" t="b">
        <f>IF(('Suivi de perte de poids'!C120=0)*('Suivi de perte de poids'!C119=0),TRUE)</f>
        <v>1</v>
      </c>
      <c r="B99" s="10">
        <f>IF(A99,0,IF('Suivi de perte de poids'!B120=0,'Suivi de perte de poids'!B119+5,'Suivi de perte de poids'!B120))</f>
        <v>0</v>
      </c>
      <c r="C99">
        <f>'Suivi de perte de poids'!C120</f>
        <v>0</v>
      </c>
    </row>
    <row r="100" spans="1:3" x14ac:dyDescent="0.3">
      <c r="A100" t="b">
        <f>IF(('Suivi de perte de poids'!C121=0)*('Suivi de perte de poids'!C120=0),TRUE)</f>
        <v>1</v>
      </c>
      <c r="B100" s="10">
        <f>IF(A100,0,IF('Suivi de perte de poids'!B121=0,'Suivi de perte de poids'!B120+5,'Suivi de perte de poids'!B121))</f>
        <v>0</v>
      </c>
      <c r="C100">
        <f>'Suivi de perte de poids'!C121</f>
        <v>0</v>
      </c>
    </row>
    <row r="101" spans="1:3" x14ac:dyDescent="0.3">
      <c r="A101" t="b">
        <f>IF(('Suivi de perte de poids'!C122=0)*('Suivi de perte de poids'!C121=0),TRUE)</f>
        <v>1</v>
      </c>
      <c r="B101" s="10">
        <f>IF(A101,0,IF('Suivi de perte de poids'!B122=0,'Suivi de perte de poids'!B121+5,'Suivi de perte de poids'!B122))</f>
        <v>0</v>
      </c>
      <c r="C101">
        <f>'Suivi de perte de poids'!C122</f>
        <v>0</v>
      </c>
    </row>
    <row r="102" spans="1:3" x14ac:dyDescent="0.3">
      <c r="A102" t="b">
        <f>IF(('Suivi de perte de poids'!C123=0)*('Suivi de perte de poids'!C122=0),TRUE)</f>
        <v>1</v>
      </c>
      <c r="B102" s="10">
        <f>IF(A102,0,IF('Suivi de perte de poids'!B123=0,'Suivi de perte de poids'!B122+5,'Suivi de perte de poids'!B123))</f>
        <v>0</v>
      </c>
      <c r="C102">
        <f>'Suivi de perte de poids'!C123</f>
        <v>0</v>
      </c>
    </row>
    <row r="103" spans="1:3" x14ac:dyDescent="0.3">
      <c r="A103" t="b">
        <f>IF(('Suivi de perte de poids'!C124=0)*('Suivi de perte de poids'!C123=0),TRUE)</f>
        <v>1</v>
      </c>
      <c r="B103" s="10">
        <f>IF(A103,0,IF('Suivi de perte de poids'!B124=0,'Suivi de perte de poids'!B123+5,'Suivi de perte de poids'!B124))</f>
        <v>0</v>
      </c>
      <c r="C103">
        <f>'Suivi de perte de poids'!C124</f>
        <v>0</v>
      </c>
    </row>
    <row r="104" spans="1:3" x14ac:dyDescent="0.3">
      <c r="A104" t="b">
        <f>IF(('Suivi de perte de poids'!C125=0)*('Suivi de perte de poids'!C124=0),TRUE)</f>
        <v>1</v>
      </c>
      <c r="B104" s="10">
        <f>IF(A104,0,IF('Suivi de perte de poids'!B125=0,'Suivi de perte de poids'!B124+5,'Suivi de perte de poids'!B125))</f>
        <v>0</v>
      </c>
      <c r="C104">
        <f>'Suivi de perte de poids'!C125</f>
        <v>0</v>
      </c>
    </row>
    <row r="105" spans="1:3" x14ac:dyDescent="0.3">
      <c r="A105" t="b">
        <f>IF(('Suivi de perte de poids'!C126=0)*('Suivi de perte de poids'!C125=0),TRUE)</f>
        <v>1</v>
      </c>
      <c r="B105" s="10">
        <f>IF(A105,0,IF('Suivi de perte de poids'!B126=0,'Suivi de perte de poids'!B125+5,'Suivi de perte de poids'!B126))</f>
        <v>0</v>
      </c>
      <c r="C105">
        <f>'Suivi de perte de poids'!C126</f>
        <v>0</v>
      </c>
    </row>
    <row r="106" spans="1:3" x14ac:dyDescent="0.3">
      <c r="A106" t="b">
        <f>IF(('Suivi de perte de poids'!C127=0)*('Suivi de perte de poids'!C126=0),TRUE)</f>
        <v>1</v>
      </c>
      <c r="B106" s="10">
        <f>IF(A106,0,IF('Suivi de perte de poids'!B127=0,'Suivi de perte de poids'!B126+5,'Suivi de perte de poids'!B127))</f>
        <v>0</v>
      </c>
      <c r="C106">
        <f>'Suivi de perte de poids'!C127</f>
        <v>0</v>
      </c>
    </row>
    <row r="107" spans="1:3" x14ac:dyDescent="0.3">
      <c r="A107" t="b">
        <f>IF(('Suivi de perte de poids'!C128=0)*('Suivi de perte de poids'!C127=0),TRUE)</f>
        <v>1</v>
      </c>
      <c r="B107" s="10">
        <f>IF(A107,0,IF('Suivi de perte de poids'!B128=0,'Suivi de perte de poids'!B127+5,'Suivi de perte de poids'!B128))</f>
        <v>0</v>
      </c>
      <c r="C107">
        <f>'Suivi de perte de poids'!C128</f>
        <v>0</v>
      </c>
    </row>
    <row r="108" spans="1:3" x14ac:dyDescent="0.3">
      <c r="A108" t="b">
        <f>IF(('Suivi de perte de poids'!C129=0)*('Suivi de perte de poids'!C128=0),TRUE)</f>
        <v>1</v>
      </c>
      <c r="B108" s="10">
        <f>IF(A108,0,IF('Suivi de perte de poids'!B129=0,'Suivi de perte de poids'!B128+5,'Suivi de perte de poids'!B129))</f>
        <v>0</v>
      </c>
      <c r="C108">
        <f>'Suivi de perte de poids'!C129</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6d93d202-47fc-4405-873a-cab67cc5f1b2">english</DirectSourceMarket>
    <ApprovalStatus xmlns="6d93d202-47fc-4405-873a-cab67cc5f1b2">InProgress</ApprovalStatus>
    <MarketSpecific xmlns="6d93d202-47fc-4405-873a-cab67cc5f1b2">false</MarketSpecific>
    <LocComments xmlns="6d93d202-47fc-4405-873a-cab67cc5f1b2" xsi:nil="true"/>
    <ThumbnailAssetId xmlns="6d93d202-47fc-4405-873a-cab67cc5f1b2" xsi:nil="true"/>
    <PrimaryImageGen xmlns="6d93d202-47fc-4405-873a-cab67cc5f1b2">false</PrimaryImageGen>
    <LegacyData xmlns="6d93d202-47fc-4405-873a-cab67cc5f1b2" xsi:nil="true"/>
    <LocRecommendedHandoff xmlns="6d93d202-47fc-4405-873a-cab67cc5f1b2" xsi:nil="true"/>
    <BusinessGroup xmlns="6d93d202-47fc-4405-873a-cab67cc5f1b2" xsi:nil="true"/>
    <BlockPublish xmlns="6d93d202-47fc-4405-873a-cab67cc5f1b2">false</BlockPublish>
    <TPFriendlyName xmlns="6d93d202-47fc-4405-873a-cab67cc5f1b2" xsi:nil="true"/>
    <NumericId xmlns="6d93d202-47fc-4405-873a-cab67cc5f1b2" xsi:nil="true"/>
    <APEditor xmlns="6d93d202-47fc-4405-873a-cab67cc5f1b2">
      <UserInfo>
        <DisplayName/>
        <AccountId xsi:nil="true"/>
        <AccountType/>
      </UserInfo>
    </APEditor>
    <SourceTitle xmlns="6d93d202-47fc-4405-873a-cab67cc5f1b2" xsi:nil="true"/>
    <OpenTemplate xmlns="6d93d202-47fc-4405-873a-cab67cc5f1b2">true</OpenTemplate>
    <UALocComments xmlns="6d93d202-47fc-4405-873a-cab67cc5f1b2" xsi:nil="true"/>
    <ParentAssetId xmlns="6d93d202-47fc-4405-873a-cab67cc5f1b2" xsi:nil="true"/>
    <IntlLangReviewDate xmlns="6d93d202-47fc-4405-873a-cab67cc5f1b2" xsi:nil="true"/>
    <FeatureTagsTaxHTField0 xmlns="6d93d202-47fc-4405-873a-cab67cc5f1b2">
      <Terms xmlns="http://schemas.microsoft.com/office/infopath/2007/PartnerControls"/>
    </FeatureTagsTaxHTField0>
    <PublishStatusLookup xmlns="6d93d202-47fc-4405-873a-cab67cc5f1b2">
      <Value>514608</Value>
    </PublishStatusLookup>
    <Providers xmlns="6d93d202-47fc-4405-873a-cab67cc5f1b2" xsi:nil="true"/>
    <MachineTranslated xmlns="6d93d202-47fc-4405-873a-cab67cc5f1b2">false</MachineTranslated>
    <OriginalSourceMarket xmlns="6d93d202-47fc-4405-873a-cab67cc5f1b2">english</OriginalSourceMarket>
    <APDescription xmlns="6d93d202-47fc-4405-873a-cab67cc5f1b2" xsi:nil="true"/>
    <ClipArtFilename xmlns="6d93d202-47fc-4405-873a-cab67cc5f1b2" xsi:nil="true"/>
    <ContentItem xmlns="6d93d202-47fc-4405-873a-cab67cc5f1b2" xsi:nil="true"/>
    <TPInstallLocation xmlns="6d93d202-47fc-4405-873a-cab67cc5f1b2" xsi:nil="true"/>
    <PublishTargets xmlns="6d93d202-47fc-4405-873a-cab67cc5f1b2">OfficeOnlineVNext</PublishTargets>
    <TimesCloned xmlns="6d93d202-47fc-4405-873a-cab67cc5f1b2" xsi:nil="true"/>
    <AssetStart xmlns="6d93d202-47fc-4405-873a-cab67cc5f1b2">2012-09-19T11:18:00+00:00</AssetStart>
    <Provider xmlns="6d93d202-47fc-4405-873a-cab67cc5f1b2" xsi:nil="true"/>
    <AcquiredFrom xmlns="6d93d202-47fc-4405-873a-cab67cc5f1b2">Internal MS</AcquiredFrom>
    <FriendlyTitle xmlns="6d93d202-47fc-4405-873a-cab67cc5f1b2" xsi:nil="true"/>
    <LastHandOff xmlns="6d93d202-47fc-4405-873a-cab67cc5f1b2" xsi:nil="true"/>
    <TPClientViewer xmlns="6d93d202-47fc-4405-873a-cab67cc5f1b2" xsi:nil="true"/>
    <UACurrentWords xmlns="6d93d202-47fc-4405-873a-cab67cc5f1b2" xsi:nil="true"/>
    <ArtSampleDocs xmlns="6d93d202-47fc-4405-873a-cab67cc5f1b2" xsi:nil="true"/>
    <UALocRecommendation xmlns="6d93d202-47fc-4405-873a-cab67cc5f1b2">Localize</UALocRecommendation>
    <Manager xmlns="6d93d202-47fc-4405-873a-cab67cc5f1b2" xsi:nil="true"/>
    <ShowIn xmlns="6d93d202-47fc-4405-873a-cab67cc5f1b2">Show everywhere</ShowIn>
    <UANotes xmlns="6d93d202-47fc-4405-873a-cab67cc5f1b2" xsi:nil="true"/>
    <TemplateStatus xmlns="6d93d202-47fc-4405-873a-cab67cc5f1b2">Complete</TemplateStatus>
    <InternalTagsTaxHTField0 xmlns="6d93d202-47fc-4405-873a-cab67cc5f1b2">
      <Terms xmlns="http://schemas.microsoft.com/office/infopath/2007/PartnerControls"/>
    </InternalTagsTaxHTField0>
    <CSXHash xmlns="6d93d202-47fc-4405-873a-cab67cc5f1b2" xsi:nil="true"/>
    <Downloads xmlns="6d93d202-47fc-4405-873a-cab67cc5f1b2">0</Downloads>
    <VoteCount xmlns="6d93d202-47fc-4405-873a-cab67cc5f1b2" xsi:nil="true"/>
    <OOCacheId xmlns="6d93d202-47fc-4405-873a-cab67cc5f1b2" xsi:nil="true"/>
    <IsDeleted xmlns="6d93d202-47fc-4405-873a-cab67cc5f1b2">false</IsDeleted>
    <AssetExpire xmlns="6d93d202-47fc-4405-873a-cab67cc5f1b2">2029-01-01T08:00:00+00:00</AssetExpire>
    <DSATActionTaken xmlns="6d93d202-47fc-4405-873a-cab67cc5f1b2" xsi:nil="true"/>
    <CSXSubmissionMarket xmlns="6d93d202-47fc-4405-873a-cab67cc5f1b2" xsi:nil="true"/>
    <TPExecutable xmlns="6d93d202-47fc-4405-873a-cab67cc5f1b2" xsi:nil="true"/>
    <SubmitterId xmlns="6d93d202-47fc-4405-873a-cab67cc5f1b2" xsi:nil="true"/>
    <EditorialTags xmlns="6d93d202-47fc-4405-873a-cab67cc5f1b2" xsi:nil="true"/>
    <AssetType xmlns="6d93d202-47fc-4405-873a-cab67cc5f1b2">TP</AssetType>
    <BugNumber xmlns="6d93d202-47fc-4405-873a-cab67cc5f1b2" xsi:nil="true"/>
    <CSXSubmissionDate xmlns="6d93d202-47fc-4405-873a-cab67cc5f1b2" xsi:nil="true"/>
    <CSXUpdate xmlns="6d93d202-47fc-4405-873a-cab67cc5f1b2">false</CSXUpdate>
    <ApprovalLog xmlns="6d93d202-47fc-4405-873a-cab67cc5f1b2" xsi:nil="true"/>
    <Milestone xmlns="6d93d202-47fc-4405-873a-cab67cc5f1b2" xsi:nil="true"/>
    <RecommendationsModifier xmlns="6d93d202-47fc-4405-873a-cab67cc5f1b2" xsi:nil="true"/>
    <OriginAsset xmlns="6d93d202-47fc-4405-873a-cab67cc5f1b2" xsi:nil="true"/>
    <TPComponent xmlns="6d93d202-47fc-4405-873a-cab67cc5f1b2" xsi:nil="true"/>
    <AssetId xmlns="6d93d202-47fc-4405-873a-cab67cc5f1b2">TP103458062</AssetId>
    <IntlLocPriority xmlns="6d93d202-47fc-4405-873a-cab67cc5f1b2" xsi:nil="true"/>
    <PolicheckWords xmlns="6d93d202-47fc-4405-873a-cab67cc5f1b2" xsi:nil="true"/>
    <TPLaunchHelpLink xmlns="6d93d202-47fc-4405-873a-cab67cc5f1b2" xsi:nil="true"/>
    <TPApplication xmlns="6d93d202-47fc-4405-873a-cab67cc5f1b2" xsi:nil="true"/>
    <CrawlForDependencies xmlns="6d93d202-47fc-4405-873a-cab67cc5f1b2">false</CrawlForDependencies>
    <HandoffToMSDN xmlns="6d93d202-47fc-4405-873a-cab67cc5f1b2" xsi:nil="true"/>
    <PlannedPubDate xmlns="6d93d202-47fc-4405-873a-cab67cc5f1b2" xsi:nil="true"/>
    <IntlLangReviewer xmlns="6d93d202-47fc-4405-873a-cab67cc5f1b2" xsi:nil="true"/>
    <TrustLevel xmlns="6d93d202-47fc-4405-873a-cab67cc5f1b2">1 Microsoft Managed Content</TrustLevel>
    <LocLastLocAttemptVersionLookup xmlns="6d93d202-47fc-4405-873a-cab67cc5f1b2">856618</LocLastLocAttemptVersionLookup>
    <IsSearchable xmlns="6d93d202-47fc-4405-873a-cab67cc5f1b2">true</IsSearchable>
    <TemplateTemplateType xmlns="6d93d202-47fc-4405-873a-cab67cc5f1b2">Excel Spreadsheet Template</TemplateTemplateType>
    <CampaignTagsTaxHTField0 xmlns="6d93d202-47fc-4405-873a-cab67cc5f1b2">
      <Terms xmlns="http://schemas.microsoft.com/office/infopath/2007/PartnerControls"/>
    </CampaignTagsTaxHTField0>
    <TPNamespace xmlns="6d93d202-47fc-4405-873a-cab67cc5f1b2" xsi:nil="true"/>
    <TaxCatchAll xmlns="6d93d202-47fc-4405-873a-cab67cc5f1b2"/>
    <Markets xmlns="6d93d202-47fc-4405-873a-cab67cc5f1b2"/>
    <UAProjectedTotalWords xmlns="6d93d202-47fc-4405-873a-cab67cc5f1b2" xsi:nil="true"/>
    <LocMarketGroupTiers2 xmlns="6d93d202-47fc-4405-873a-cab67cc5f1b2" xsi:nil="true"/>
    <IntlLangReview xmlns="6d93d202-47fc-4405-873a-cab67cc5f1b2">false</IntlLangReview>
    <OutputCachingOn xmlns="6d93d202-47fc-4405-873a-cab67cc5f1b2">false</OutputCachingOn>
    <AverageRating xmlns="6d93d202-47fc-4405-873a-cab67cc5f1b2" xsi:nil="true"/>
    <APAuthor xmlns="6d93d202-47fc-4405-873a-cab67cc5f1b2">
      <UserInfo>
        <DisplayName>REDMOND\matthos</DisplayName>
        <AccountId>59</AccountId>
        <AccountType/>
      </UserInfo>
    </APAuthor>
    <LocManualTestRequired xmlns="6d93d202-47fc-4405-873a-cab67cc5f1b2">false</LocManualTestRequired>
    <TPCommandLine xmlns="6d93d202-47fc-4405-873a-cab67cc5f1b2" xsi:nil="true"/>
    <TPAppVersion xmlns="6d93d202-47fc-4405-873a-cab67cc5f1b2" xsi:nil="true"/>
    <EditorialStatus xmlns="6d93d202-47fc-4405-873a-cab67cc5f1b2">Complete</EditorialStatus>
    <LastModifiedDateTime xmlns="6d93d202-47fc-4405-873a-cab67cc5f1b2" xsi:nil="true"/>
    <ScenarioTagsTaxHTField0 xmlns="6d93d202-47fc-4405-873a-cab67cc5f1b2">
      <Terms xmlns="http://schemas.microsoft.com/office/infopath/2007/PartnerControls"/>
    </ScenarioTagsTaxHTField0>
    <OriginalRelease xmlns="6d93d202-47fc-4405-873a-cab67cc5f1b2">15</OriginalRelease>
    <TPLaunchHelpLinkType xmlns="6d93d202-47fc-4405-873a-cab67cc5f1b2">Template</TPLaunchHelpLinkType>
    <LocalizationTagsTaxHTField0 xmlns="6d93d202-47fc-4405-873a-cab67cc5f1b2">
      <Terms xmlns="http://schemas.microsoft.com/office/infopath/2007/PartnerControls"/>
    </LocalizationTagsTaxHTField0>
    <Component xmlns="64acb2c5-0a2b-4bda-bd34-58e36cbb80d2" xsi:nil="true"/>
    <Description0 xmlns="64acb2c5-0a2b-4bda-bd34-58e36cbb80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04C9E8-6A20-459B-84DE-AE144FE8B739}"/>
</file>

<file path=customXml/itemProps2.xml><?xml version="1.0" encoding="utf-8"?>
<ds:datastoreItem xmlns:ds="http://schemas.openxmlformats.org/officeDocument/2006/customXml" ds:itemID="{0C089DC6-1FD5-4030-B3A6-5561C751032B}"/>
</file>

<file path=customXml/itemProps3.xml><?xml version="1.0" encoding="utf-8"?>
<ds:datastoreItem xmlns:ds="http://schemas.openxmlformats.org/officeDocument/2006/customXml" ds:itemID="{DF4D216B-AE56-44F2-B2AF-2FE0EAEB76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Suivi de perte de poids</vt:lpstr>
      <vt:lpstr>Calculs</vt:lpstr>
      <vt:lpstr>AfficherObjectifPoids</vt:lpstr>
      <vt:lpstr>'Suivi de perte de poids'!Impression_des_titres</vt:lpstr>
      <vt:lpstr>ObjectifPoids</vt:lpstr>
      <vt:lpstr>VueGraphique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Summer</dc:creator>
  <cp:keywords/>
  <cp:lastModifiedBy>Erik Sedliak</cp:lastModifiedBy>
  <dcterms:created xsi:type="dcterms:W3CDTF">2013-04-22T18:30:47Z</dcterms:created>
  <dcterms:modified xsi:type="dcterms:W3CDTF">2013-07-30T14:23:14Z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0x01010069924D1ECC420D47A2456556BC94F7370400BDF4491DEA4973499845289601F88B9F</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