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90" windowWidth="14655" windowHeight="8010"/>
  </bookViews>
  <sheets>
    <sheet name="Calendrier" sheetId="1" r:id="rId1"/>
  </sheets>
  <definedNames>
    <definedName name="ANNEE">Calendrier!$B$3</definedName>
    <definedName name="_xlnm.Print_Area" localSheetId="0">Calendrier!$A$1:$S$40</definedName>
  </definedNames>
  <calcPr calcId="145621"/>
</workbook>
</file>

<file path=xl/calcChain.xml><?xml version="1.0" encoding="utf-8"?>
<calcChain xmlns="http://schemas.openxmlformats.org/spreadsheetml/2006/main">
  <c r="AC14" i="1" l="1"/>
  <c r="AC12" i="1"/>
  <c r="AC11" i="1"/>
  <c r="AC13" i="1"/>
  <c r="AC15" i="1"/>
  <c r="AC7" i="1"/>
  <c r="AC5" i="1"/>
  <c r="AC6" i="1"/>
  <c r="AC20" i="1"/>
  <c r="AC22" i="1"/>
  <c r="AC24" i="1"/>
  <c r="AC25" i="1"/>
  <c r="AC23" i="1" l="1"/>
  <c r="AC16" i="1"/>
  <c r="AC10" i="1"/>
  <c r="AC17" i="1"/>
  <c r="AC9" i="1"/>
  <c r="AC8" i="1"/>
  <c r="AC18" i="1"/>
  <c r="AC19" i="1"/>
  <c r="AC4" i="1"/>
  <c r="T30" i="1"/>
  <c r="T32" i="1" s="1"/>
  <c r="U32" i="1" s="1"/>
  <c r="V32" i="1" s="1"/>
  <c r="W32" i="1" s="1"/>
  <c r="X32" i="1" s="1"/>
  <c r="Y32" i="1" s="1"/>
  <c r="Z32" i="1" s="1"/>
  <c r="T33" i="1" s="1"/>
  <c r="U33" i="1" s="1"/>
  <c r="V33" i="1" s="1"/>
  <c r="W33" i="1" s="1"/>
  <c r="X33" i="1" s="1"/>
  <c r="Y33" i="1" s="1"/>
  <c r="Z33" i="1" s="1"/>
  <c r="T34" i="1" s="1"/>
  <c r="U34" i="1" s="1"/>
  <c r="V34" i="1" s="1"/>
  <c r="W34" i="1" s="1"/>
  <c r="X34" i="1" s="1"/>
  <c r="Y34" i="1" s="1"/>
  <c r="Z34" i="1" s="1"/>
  <c r="T35" i="1" s="1"/>
  <c r="U35" i="1" s="1"/>
  <c r="V35" i="1" s="1"/>
  <c r="W35" i="1" s="1"/>
  <c r="X35" i="1" s="1"/>
  <c r="Y35" i="1" s="1"/>
  <c r="Z35" i="1" s="1"/>
  <c r="T36" i="1" s="1"/>
  <c r="U36" i="1" s="1"/>
  <c r="V36" i="1" s="1"/>
  <c r="W36" i="1" s="1"/>
  <c r="X36" i="1" s="1"/>
  <c r="Y36" i="1" s="1"/>
  <c r="Z36" i="1" s="1"/>
  <c r="T37" i="1" s="1"/>
  <c r="U37" i="1" s="1"/>
  <c r="V37" i="1" s="1"/>
  <c r="W37" i="1" s="1"/>
  <c r="X37" i="1" s="1"/>
  <c r="Y37" i="1" s="1"/>
  <c r="Z37" i="1" s="1"/>
  <c r="L30" i="1"/>
  <c r="L32" i="1" s="1"/>
  <c r="M32" i="1" s="1"/>
  <c r="N32" i="1" s="1"/>
  <c r="O32" i="1" s="1"/>
  <c r="P32" i="1" s="1"/>
  <c r="Q32" i="1" s="1"/>
  <c r="R32" i="1" s="1"/>
  <c r="L33" i="1" s="1"/>
  <c r="M33" i="1" s="1"/>
  <c r="N33" i="1" s="1"/>
  <c r="O33" i="1" s="1"/>
  <c r="P33" i="1" s="1"/>
  <c r="Q33" i="1" s="1"/>
  <c r="R33" i="1" s="1"/>
  <c r="L34" i="1" s="1"/>
  <c r="M34" i="1" s="1"/>
  <c r="N34" i="1" s="1"/>
  <c r="O34" i="1" s="1"/>
  <c r="P34" i="1" s="1"/>
  <c r="Q34" i="1" s="1"/>
  <c r="R34" i="1" s="1"/>
  <c r="L35" i="1" s="1"/>
  <c r="M35" i="1" s="1"/>
  <c r="N35" i="1" s="1"/>
  <c r="O35" i="1" s="1"/>
  <c r="P35" i="1" s="1"/>
  <c r="Q35" i="1" s="1"/>
  <c r="R35" i="1" s="1"/>
  <c r="L36" i="1" s="1"/>
  <c r="M36" i="1" s="1"/>
  <c r="N36" i="1" s="1"/>
  <c r="O36" i="1" s="1"/>
  <c r="P36" i="1" s="1"/>
  <c r="Q36" i="1" s="1"/>
  <c r="R36" i="1" s="1"/>
  <c r="L37" i="1" s="1"/>
  <c r="M37" i="1" s="1"/>
  <c r="N37" i="1" s="1"/>
  <c r="O37" i="1" s="1"/>
  <c r="P37" i="1" s="1"/>
  <c r="Q37" i="1" s="1"/>
  <c r="R37" i="1" s="1"/>
  <c r="D30" i="1"/>
  <c r="D32" i="1" s="1"/>
  <c r="E32" i="1" s="1"/>
  <c r="F32" i="1" s="1"/>
  <c r="G32" i="1" s="1"/>
  <c r="H32" i="1" s="1"/>
  <c r="I32" i="1" s="1"/>
  <c r="J32" i="1" s="1"/>
  <c r="D33" i="1" s="1"/>
  <c r="E33" i="1" s="1"/>
  <c r="F33" i="1" s="1"/>
  <c r="G33" i="1" s="1"/>
  <c r="H33" i="1" s="1"/>
  <c r="I33" i="1" s="1"/>
  <c r="J33" i="1" s="1"/>
  <c r="D34" i="1" s="1"/>
  <c r="E34" i="1" s="1"/>
  <c r="F34" i="1" s="1"/>
  <c r="G34" i="1" s="1"/>
  <c r="H34" i="1" s="1"/>
  <c r="I34" i="1" s="1"/>
  <c r="J34" i="1" s="1"/>
  <c r="D35" i="1" s="1"/>
  <c r="E35" i="1" s="1"/>
  <c r="F35" i="1" s="1"/>
  <c r="G35" i="1" s="1"/>
  <c r="H35" i="1" s="1"/>
  <c r="I35" i="1" s="1"/>
  <c r="J35" i="1" s="1"/>
  <c r="D36" i="1" s="1"/>
  <c r="E36" i="1" s="1"/>
  <c r="F36" i="1" s="1"/>
  <c r="G36" i="1" s="1"/>
  <c r="H36" i="1" s="1"/>
  <c r="I36" i="1" s="1"/>
  <c r="J36" i="1" s="1"/>
  <c r="D37" i="1" s="1"/>
  <c r="E37" i="1" s="1"/>
  <c r="F37" i="1" s="1"/>
  <c r="G37" i="1" s="1"/>
  <c r="H37" i="1" s="1"/>
  <c r="I37" i="1" s="1"/>
  <c r="J37" i="1" s="1"/>
  <c r="T21" i="1"/>
  <c r="T23" i="1" s="1"/>
  <c r="U23" i="1" s="1"/>
  <c r="V23" i="1" s="1"/>
  <c r="W23" i="1" s="1"/>
  <c r="X23" i="1" s="1"/>
  <c r="Y23" i="1" s="1"/>
  <c r="Z23" i="1" s="1"/>
  <c r="T24" i="1" s="1"/>
  <c r="U24" i="1" s="1"/>
  <c r="V24" i="1" s="1"/>
  <c r="W24" i="1" s="1"/>
  <c r="X24" i="1" s="1"/>
  <c r="Y24" i="1" s="1"/>
  <c r="Z24" i="1" s="1"/>
  <c r="T25" i="1" s="1"/>
  <c r="U25" i="1" s="1"/>
  <c r="V25" i="1" s="1"/>
  <c r="W25" i="1" s="1"/>
  <c r="X25" i="1" s="1"/>
  <c r="Y25" i="1" s="1"/>
  <c r="Z25" i="1" s="1"/>
  <c r="AC21" i="1" s="1"/>
  <c r="L21" i="1"/>
  <c r="L23" i="1" s="1"/>
  <c r="M23" i="1" s="1"/>
  <c r="N23" i="1" s="1"/>
  <c r="O23" i="1" s="1"/>
  <c r="P23" i="1" s="1"/>
  <c r="Q23" i="1" s="1"/>
  <c r="R23" i="1" s="1"/>
  <c r="L24" i="1" s="1"/>
  <c r="M24" i="1" s="1"/>
  <c r="N24" i="1" s="1"/>
  <c r="O24" i="1" s="1"/>
  <c r="P24" i="1" s="1"/>
  <c r="Q24" i="1" s="1"/>
  <c r="R24" i="1" s="1"/>
  <c r="L25" i="1" s="1"/>
  <c r="M25" i="1" s="1"/>
  <c r="N25" i="1" s="1"/>
  <c r="O25" i="1" s="1"/>
  <c r="P25" i="1" s="1"/>
  <c r="Q25" i="1" s="1"/>
  <c r="R25" i="1" s="1"/>
  <c r="L26" i="1" s="1"/>
  <c r="M26" i="1" s="1"/>
  <c r="N26" i="1" s="1"/>
  <c r="O26" i="1" s="1"/>
  <c r="P26" i="1" s="1"/>
  <c r="Q26" i="1" s="1"/>
  <c r="R26" i="1" s="1"/>
  <c r="L27" i="1" s="1"/>
  <c r="M27" i="1" s="1"/>
  <c r="N27" i="1" s="1"/>
  <c r="O27" i="1" s="1"/>
  <c r="P27" i="1" s="1"/>
  <c r="Q27" i="1" s="1"/>
  <c r="R27" i="1" s="1"/>
  <c r="L28" i="1" s="1"/>
  <c r="M28" i="1" s="1"/>
  <c r="N28" i="1" s="1"/>
  <c r="O28" i="1" s="1"/>
  <c r="P28" i="1" s="1"/>
  <c r="Q28" i="1" s="1"/>
  <c r="R28" i="1" s="1"/>
  <c r="D21" i="1"/>
  <c r="D23" i="1" s="1"/>
  <c r="E23" i="1" s="1"/>
  <c r="F23" i="1" s="1"/>
  <c r="G23" i="1" s="1"/>
  <c r="H23" i="1" s="1"/>
  <c r="I23" i="1" s="1"/>
  <c r="J23" i="1" s="1"/>
  <c r="D24" i="1" s="1"/>
  <c r="E24" i="1" s="1"/>
  <c r="F24" i="1" s="1"/>
  <c r="G24" i="1" s="1"/>
  <c r="H24" i="1" s="1"/>
  <c r="I24" i="1" s="1"/>
  <c r="J24" i="1" s="1"/>
  <c r="D25" i="1" s="1"/>
  <c r="E25" i="1" s="1"/>
  <c r="F25" i="1" s="1"/>
  <c r="G25" i="1" s="1"/>
  <c r="H25" i="1" s="1"/>
  <c r="I25" i="1" s="1"/>
  <c r="J25" i="1" s="1"/>
  <c r="D26" i="1" s="1"/>
  <c r="E26" i="1" s="1"/>
  <c r="F26" i="1" s="1"/>
  <c r="G26" i="1" s="1"/>
  <c r="H26" i="1" s="1"/>
  <c r="I26" i="1" s="1"/>
  <c r="J26" i="1" s="1"/>
  <c r="D27" i="1" s="1"/>
  <c r="E27" i="1" s="1"/>
  <c r="F27" i="1" s="1"/>
  <c r="G27" i="1" s="1"/>
  <c r="H27" i="1" s="1"/>
  <c r="I27" i="1" s="1"/>
  <c r="J27" i="1" s="1"/>
  <c r="D28" i="1" s="1"/>
  <c r="E28" i="1" s="1"/>
  <c r="F28" i="1" s="1"/>
  <c r="G28" i="1" s="1"/>
  <c r="H28" i="1" s="1"/>
  <c r="I28" i="1" s="1"/>
  <c r="J28" i="1" s="1"/>
  <c r="T12" i="1"/>
  <c r="T14" i="1" s="1"/>
  <c r="U14" i="1" s="1"/>
  <c r="V14" i="1" s="1"/>
  <c r="W14" i="1" s="1"/>
  <c r="X14" i="1" s="1"/>
  <c r="Y14" i="1" s="1"/>
  <c r="Z14" i="1" s="1"/>
  <c r="T15" i="1" s="1"/>
  <c r="U15" i="1" s="1"/>
  <c r="V15" i="1" s="1"/>
  <c r="W15" i="1" s="1"/>
  <c r="X15" i="1" s="1"/>
  <c r="Y15" i="1" s="1"/>
  <c r="Z15" i="1" s="1"/>
  <c r="T16" i="1" s="1"/>
  <c r="U16" i="1" s="1"/>
  <c r="V16" i="1" s="1"/>
  <c r="W16" i="1" s="1"/>
  <c r="X16" i="1" s="1"/>
  <c r="Y16" i="1" s="1"/>
  <c r="Z16" i="1" s="1"/>
  <c r="T17" i="1" s="1"/>
  <c r="U17" i="1" s="1"/>
  <c r="V17" i="1" s="1"/>
  <c r="W17" i="1" s="1"/>
  <c r="X17" i="1" s="1"/>
  <c r="Y17" i="1" s="1"/>
  <c r="Z17" i="1" s="1"/>
  <c r="T18" i="1" s="1"/>
  <c r="U18" i="1" s="1"/>
  <c r="V18" i="1" s="1"/>
  <c r="W18" i="1" s="1"/>
  <c r="X18" i="1" s="1"/>
  <c r="Y18" i="1" s="1"/>
  <c r="Z18" i="1" s="1"/>
  <c r="T19" i="1" s="1"/>
  <c r="U19" i="1" s="1"/>
  <c r="V19" i="1" s="1"/>
  <c r="W19" i="1" s="1"/>
  <c r="X19" i="1" s="1"/>
  <c r="Y19" i="1" s="1"/>
  <c r="Z19" i="1" s="1"/>
  <c r="L12" i="1"/>
  <c r="L14" i="1" s="1"/>
  <c r="M14" i="1" s="1"/>
  <c r="N14" i="1" s="1"/>
  <c r="O14" i="1" s="1"/>
  <c r="P14" i="1" s="1"/>
  <c r="Q14" i="1" s="1"/>
  <c r="R14" i="1" s="1"/>
  <c r="L15" i="1" s="1"/>
  <c r="M15" i="1" s="1"/>
  <c r="N15" i="1" s="1"/>
  <c r="O15" i="1" s="1"/>
  <c r="P15" i="1" s="1"/>
  <c r="Q15" i="1" s="1"/>
  <c r="R15" i="1" s="1"/>
  <c r="L16" i="1" s="1"/>
  <c r="M16" i="1" s="1"/>
  <c r="N16" i="1" s="1"/>
  <c r="O16" i="1" s="1"/>
  <c r="P16" i="1" s="1"/>
  <c r="Q16" i="1" s="1"/>
  <c r="R16" i="1" s="1"/>
  <c r="L17" i="1" s="1"/>
  <c r="M17" i="1" s="1"/>
  <c r="N17" i="1" s="1"/>
  <c r="O17" i="1" s="1"/>
  <c r="P17" i="1" s="1"/>
  <c r="Q17" i="1" s="1"/>
  <c r="R17" i="1" s="1"/>
  <c r="L18" i="1" s="1"/>
  <c r="M18" i="1" s="1"/>
  <c r="N18" i="1" s="1"/>
  <c r="O18" i="1" s="1"/>
  <c r="P18" i="1" s="1"/>
  <c r="Q18" i="1" s="1"/>
  <c r="R18" i="1" s="1"/>
  <c r="L19" i="1" s="1"/>
  <c r="M19" i="1" s="1"/>
  <c r="N19" i="1" s="1"/>
  <c r="O19" i="1" s="1"/>
  <c r="P19" i="1" s="1"/>
  <c r="Q19" i="1" s="1"/>
  <c r="R19" i="1" s="1"/>
  <c r="T3" i="1"/>
  <c r="T5" i="1" s="1"/>
  <c r="L3" i="1"/>
  <c r="L5" i="1" s="1"/>
  <c r="D12" i="1"/>
  <c r="D14" i="1" s="1"/>
  <c r="E14" i="1" s="1"/>
  <c r="F14" i="1" s="1"/>
  <c r="G14" i="1" s="1"/>
  <c r="H14" i="1" s="1"/>
  <c r="I14" i="1" s="1"/>
  <c r="J14" i="1" s="1"/>
  <c r="D15" i="1" s="1"/>
  <c r="E15" i="1" s="1"/>
  <c r="F15" i="1" s="1"/>
  <c r="G15" i="1" s="1"/>
  <c r="H15" i="1" s="1"/>
  <c r="I15" i="1" s="1"/>
  <c r="J15" i="1" s="1"/>
  <c r="D16" i="1" s="1"/>
  <c r="E16" i="1" s="1"/>
  <c r="F16" i="1" s="1"/>
  <c r="G16" i="1" s="1"/>
  <c r="H16" i="1" s="1"/>
  <c r="I16" i="1" s="1"/>
  <c r="J16" i="1" s="1"/>
  <c r="D17" i="1" s="1"/>
  <c r="E17" i="1" s="1"/>
  <c r="F17" i="1" s="1"/>
  <c r="G17" i="1" s="1"/>
  <c r="H17" i="1" s="1"/>
  <c r="I17" i="1" s="1"/>
  <c r="J17" i="1" s="1"/>
  <c r="D18" i="1" s="1"/>
  <c r="E18" i="1" s="1"/>
  <c r="F18" i="1" s="1"/>
  <c r="G18" i="1" s="1"/>
  <c r="H18" i="1" s="1"/>
  <c r="I18" i="1" s="1"/>
  <c r="J18" i="1" s="1"/>
  <c r="D19" i="1" s="1"/>
  <c r="E19" i="1" s="1"/>
  <c r="F19" i="1" s="1"/>
  <c r="G19" i="1" s="1"/>
  <c r="H19" i="1" s="1"/>
  <c r="I19" i="1" s="1"/>
  <c r="J19" i="1" s="1"/>
  <c r="D3" i="1"/>
  <c r="D5" i="1" s="1"/>
  <c r="T26" i="1" l="1"/>
  <c r="M5" i="1"/>
  <c r="N5" i="1" s="1"/>
  <c r="O5" i="1" s="1"/>
  <c r="P5" i="1" s="1"/>
  <c r="Q5" i="1" s="1"/>
  <c r="R5" i="1" s="1"/>
  <c r="L6" i="1" s="1"/>
  <c r="M6" i="1" s="1"/>
  <c r="N6" i="1" s="1"/>
  <c r="O6" i="1" s="1"/>
  <c r="P6" i="1" s="1"/>
  <c r="Q6" i="1" s="1"/>
  <c r="R6" i="1" s="1"/>
  <c r="L7" i="1" s="1"/>
  <c r="M7" i="1" s="1"/>
  <c r="N7" i="1" s="1"/>
  <c r="O7" i="1" s="1"/>
  <c r="P7" i="1" s="1"/>
  <c r="Q7" i="1" s="1"/>
  <c r="R7" i="1" s="1"/>
  <c r="L8" i="1" s="1"/>
  <c r="M8" i="1" s="1"/>
  <c r="N8" i="1" s="1"/>
  <c r="O8" i="1" s="1"/>
  <c r="P8" i="1" s="1"/>
  <c r="Q8" i="1" s="1"/>
  <c r="R8" i="1" s="1"/>
  <c r="L9" i="1" s="1"/>
  <c r="M9" i="1" s="1"/>
  <c r="N9" i="1" s="1"/>
  <c r="O9" i="1" s="1"/>
  <c r="P9" i="1" s="1"/>
  <c r="Q9" i="1" s="1"/>
  <c r="R9" i="1" s="1"/>
  <c r="L10" i="1" s="1"/>
  <c r="M10" i="1" s="1"/>
  <c r="N10" i="1" s="1"/>
  <c r="O10" i="1" s="1"/>
  <c r="P10" i="1" s="1"/>
  <c r="Q10" i="1" s="1"/>
  <c r="R10" i="1" s="1"/>
  <c r="E5" i="1"/>
  <c r="F5" i="1" s="1"/>
  <c r="G5" i="1" s="1"/>
  <c r="H5" i="1" s="1"/>
  <c r="I5" i="1" s="1"/>
  <c r="J5" i="1" s="1"/>
  <c r="D6" i="1" s="1"/>
  <c r="E6" i="1" s="1"/>
  <c r="F6" i="1" s="1"/>
  <c r="G6" i="1" s="1"/>
  <c r="H6" i="1" s="1"/>
  <c r="I6" i="1" s="1"/>
  <c r="J6" i="1" s="1"/>
  <c r="D7" i="1" s="1"/>
  <c r="E7" i="1" s="1"/>
  <c r="F7" i="1" s="1"/>
  <c r="G7" i="1" s="1"/>
  <c r="H7" i="1" s="1"/>
  <c r="I7" i="1" s="1"/>
  <c r="J7" i="1" s="1"/>
  <c r="D8" i="1" s="1"/>
  <c r="E8" i="1" s="1"/>
  <c r="F8" i="1" s="1"/>
  <c r="G8" i="1" s="1"/>
  <c r="H8" i="1" s="1"/>
  <c r="I8" i="1" s="1"/>
  <c r="J8" i="1" s="1"/>
  <c r="D9" i="1" s="1"/>
  <c r="E9" i="1" s="1"/>
  <c r="F9" i="1" s="1"/>
  <c r="G9" i="1" s="1"/>
  <c r="H9" i="1" s="1"/>
  <c r="I9" i="1" s="1"/>
  <c r="J9" i="1" s="1"/>
  <c r="D10" i="1" s="1"/>
  <c r="E10" i="1" s="1"/>
  <c r="F10" i="1" s="1"/>
  <c r="G10" i="1" s="1"/>
  <c r="H10" i="1" s="1"/>
  <c r="I10" i="1" s="1"/>
  <c r="J10" i="1" s="1"/>
  <c r="U5" i="1"/>
  <c r="V5" i="1" s="1"/>
  <c r="W5" i="1" s="1"/>
  <c r="X5" i="1" s="1"/>
  <c r="Y5" i="1" s="1"/>
  <c r="Z5" i="1" s="1"/>
  <c r="T6" i="1" s="1"/>
  <c r="U6" i="1" s="1"/>
  <c r="V6" i="1" s="1"/>
  <c r="W6" i="1" s="1"/>
  <c r="X6" i="1" s="1"/>
  <c r="Y6" i="1" s="1"/>
  <c r="Z6" i="1" s="1"/>
  <c r="T7" i="1" s="1"/>
  <c r="U7" i="1" s="1"/>
  <c r="V7" i="1" s="1"/>
  <c r="W7" i="1" s="1"/>
  <c r="X7" i="1" s="1"/>
  <c r="Y7" i="1" s="1"/>
  <c r="Z7" i="1" s="1"/>
  <c r="T8" i="1" s="1"/>
  <c r="U8" i="1" s="1"/>
  <c r="V8" i="1" s="1"/>
  <c r="W8" i="1" s="1"/>
  <c r="X8" i="1" s="1"/>
  <c r="Y8" i="1" s="1"/>
  <c r="Z8" i="1" s="1"/>
  <c r="T9" i="1" s="1"/>
  <c r="U9" i="1" s="1"/>
  <c r="V9" i="1" s="1"/>
  <c r="W9" i="1" s="1"/>
  <c r="X9" i="1" s="1"/>
  <c r="Y9" i="1" s="1"/>
  <c r="Z9" i="1" s="1"/>
  <c r="T10" i="1" s="1"/>
  <c r="U10" i="1" s="1"/>
  <c r="V10" i="1" s="1"/>
  <c r="W10" i="1" s="1"/>
  <c r="X10" i="1" s="1"/>
  <c r="Y10" i="1" s="1"/>
  <c r="Z10" i="1" s="1"/>
  <c r="U26" i="1" l="1"/>
  <c r="V26" i="1" s="1"/>
  <c r="W26" i="1" s="1"/>
  <c r="X26" i="1" s="1"/>
  <c r="Y26" i="1" s="1"/>
  <c r="Z26" i="1" s="1"/>
  <c r="T27" i="1" s="1"/>
  <c r="U27" i="1" s="1"/>
  <c r="V27" i="1" s="1"/>
  <c r="W27" i="1" s="1"/>
  <c r="X27" i="1" s="1"/>
  <c r="Y27" i="1" s="1"/>
  <c r="Z27" i="1" s="1"/>
  <c r="T28" i="1" s="1"/>
  <c r="U28" i="1" s="1"/>
  <c r="V28" i="1" s="1"/>
  <c r="W28" i="1" s="1"/>
  <c r="X28" i="1" s="1"/>
  <c r="Y28" i="1" s="1"/>
  <c r="Z28" i="1" s="1"/>
</calcChain>
</file>

<file path=xl/comments1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10"/>
            <color indexed="81"/>
            <rFont val="Tahoma"/>
            <family val="2"/>
          </rPr>
          <t xml:space="preserve">Ce fichier affiche les calendriers pour toutes les années jusqu'à 2099 (au moins...). 
Pour changer l'année du calendrier, indiquer l'année désirée dans la cellule ci-dessous. 
Les jours fériés mentionnés dans le tableau de droite s'affichent en gris dans le calendrier. 
</t>
        </r>
        <r>
          <rPr>
            <sz val="10"/>
            <color indexed="81"/>
            <rFont val="Tahoma"/>
            <family val="2"/>
          </rPr>
          <t xml:space="preserve">
- Les dates des principales fêtes officielles françaises, suisses, belges et canadiennes sont pré-programmées (y.c. Pâques et les fêtes qui en dépendent)
- Ajouter ou supprimer des dates de congé ou des dates de vacances dans le tableau situé à droite du calendrier. 
- Pour que les dates de congés s'affichent correctement, sélectionner toutes les cellule du calendrier. Pour les connaisseurs : ce "défaut" inhérent à Excel peut être résolu par une macro...</t>
        </r>
      </text>
    </comment>
  </commentList>
</comments>
</file>

<file path=xl/sharedStrings.xml><?xml version="1.0" encoding="utf-8"?>
<sst xmlns="http://schemas.openxmlformats.org/spreadsheetml/2006/main" count="111" uniqueCount="33">
  <si>
    <t xml:space="preserve"> </t>
  </si>
  <si>
    <t>S</t>
  </si>
  <si>
    <t>M</t>
  </si>
  <si>
    <t>L</t>
  </si>
  <si>
    <t>J</t>
  </si>
  <si>
    <t>V</t>
  </si>
  <si>
    <t>D</t>
  </si>
  <si>
    <t>Saint Sylvestre</t>
  </si>
  <si>
    <t>Jour de l'An</t>
  </si>
  <si>
    <t>Vendredi Saint</t>
  </si>
  <si>
    <t>Dimanche de Pâques</t>
  </si>
  <si>
    <t>Lundi de Pâques</t>
  </si>
  <si>
    <t>Ascension</t>
  </si>
  <si>
    <t>Vendredi de l'Ascension</t>
  </si>
  <si>
    <t>Lundi de Pentecôte</t>
  </si>
  <si>
    <t>Fête-Dieu</t>
  </si>
  <si>
    <t>Vendredi de la Fête-Dieu</t>
  </si>
  <si>
    <t>Toussaint</t>
  </si>
  <si>
    <t>Fête du travail</t>
  </si>
  <si>
    <t>Noël</t>
  </si>
  <si>
    <t>Assomption</t>
  </si>
  <si>
    <t>JOURS FÉRI ÉS / CHÔMÉS</t>
  </si>
  <si>
    <t>PÉRIODES DE VACANCES</t>
  </si>
  <si>
    <t>Du</t>
  </si>
  <si>
    <t>Au</t>
  </si>
  <si>
    <t>Victoire des Alliés  (F)</t>
  </si>
  <si>
    <t>Fête Nationale (BE)</t>
  </si>
  <si>
    <t>Fête Nationale (QC)</t>
  </si>
  <si>
    <t>Fête Nationale (F)</t>
  </si>
  <si>
    <t>Fête Nationale (CH)</t>
  </si>
  <si>
    <t>Journée des patriotes (QC)</t>
  </si>
  <si>
    <t>Armistice (F)</t>
  </si>
  <si>
    <t>Lundi du Jeûne fédéral (CH)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</si>
</sst>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"/>
    <numFmt numFmtId="165" formatCode="mmmm"/>
    <numFmt numFmtId="166" formatCode="[$-F800]dddd\,\ mmmm\ dd\,\ yyyy"/>
    <numFmt numFmtId="167" formatCode="dd/mm/yy"/>
  </numFmts>
  <fonts count="23" x14ac:knownFonts="1">
    <font>
      <sz val="10"/>
      <name val="Arial"/>
    </font>
    <font>
      <sz val="8"/>
      <name val="Arial"/>
      <family val="2"/>
    </font>
    <font>
      <sz val="8"/>
      <name val="Century Gothic"/>
      <family val="2"/>
    </font>
    <font>
      <sz val="10"/>
      <name val="Century Gothic"/>
      <family val="2"/>
    </font>
    <font>
      <sz val="36"/>
      <name val="Century Gothic"/>
      <family val="2"/>
    </font>
    <font>
      <sz val="22"/>
      <name val="Century Gothic"/>
      <family val="2"/>
    </font>
    <font>
      <b/>
      <sz val="18"/>
      <color theme="3"/>
      <name val="Century Gothic"/>
      <family val="2"/>
      <scheme val="major"/>
    </font>
    <font>
      <sz val="11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8"/>
      <name val="Century Gothic"/>
      <family val="2"/>
    </font>
    <font>
      <b/>
      <sz val="48"/>
      <color theme="3"/>
      <name val="Century Gothic"/>
      <family val="2"/>
      <scheme val="major"/>
    </font>
    <font>
      <b/>
      <sz val="11"/>
      <color theme="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72"/>
      <color theme="3"/>
      <name val="Century Gothic"/>
      <family val="2"/>
      <scheme val="major"/>
    </font>
    <font>
      <b/>
      <sz val="7"/>
      <color theme="3"/>
      <name val="Century Gothic"/>
      <family val="2"/>
    </font>
    <font>
      <b/>
      <sz val="7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4"/>
      </left>
      <right/>
      <top style="medium">
        <color theme="4"/>
      </top>
      <bottom style="thin">
        <color theme="1" tint="0.499984740745262"/>
      </bottom>
      <diagonal/>
    </border>
    <border>
      <left/>
      <right/>
      <top style="medium">
        <color theme="4"/>
      </top>
      <bottom style="thin">
        <color theme="1" tint="0.499984740745262"/>
      </bottom>
      <diagonal/>
    </border>
    <border>
      <left/>
      <right style="medium">
        <color theme="4"/>
      </right>
      <top style="medium">
        <color theme="4"/>
      </top>
      <bottom style="thin">
        <color theme="1" tint="0.499984740745262"/>
      </bottom>
      <diagonal/>
    </border>
    <border>
      <left style="medium">
        <color theme="4"/>
      </left>
      <right/>
      <top style="thin">
        <color theme="1" tint="0.499984740745262"/>
      </top>
      <bottom style="thin">
        <color theme="0" tint="-0.14996795556505021"/>
      </bottom>
      <diagonal/>
    </border>
    <border>
      <left/>
      <right style="medium">
        <color theme="4"/>
      </right>
      <top style="thin">
        <color theme="1" tint="0.499984740745262"/>
      </top>
      <bottom style="thin">
        <color theme="0" tint="-0.14996795556505021"/>
      </bottom>
      <diagonal/>
    </border>
    <border>
      <left style="medium">
        <color theme="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4"/>
      </left>
      <right style="thin">
        <color theme="0" tint="-0.14996795556505021"/>
      </right>
      <top style="thin">
        <color theme="0" tint="-0.14996795556505021"/>
      </top>
      <bottom style="medium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theme="4"/>
      </bottom>
      <diagonal/>
    </border>
    <border>
      <left style="thin">
        <color theme="0" tint="-0.14996795556505021"/>
      </left>
      <right style="medium">
        <color theme="4"/>
      </right>
      <top style="thin">
        <color theme="0" tint="-0.14996795556505021"/>
      </top>
      <bottom style="medium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medium">
        <color theme="4"/>
      </left>
      <right style="hair">
        <color theme="4"/>
      </right>
      <top style="medium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medium">
        <color theme="4"/>
      </top>
      <bottom style="hair">
        <color theme="4"/>
      </bottom>
      <diagonal/>
    </border>
    <border>
      <left style="hair">
        <color theme="4"/>
      </left>
      <right style="medium">
        <color theme="4"/>
      </right>
      <top style="medium">
        <color theme="4"/>
      </top>
      <bottom style="hair">
        <color theme="4"/>
      </bottom>
      <diagonal/>
    </border>
    <border>
      <left style="medium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medium">
        <color theme="4"/>
      </right>
      <top style="hair">
        <color theme="4"/>
      </top>
      <bottom style="hair">
        <color theme="4"/>
      </bottom>
      <diagonal/>
    </border>
    <border>
      <left style="medium">
        <color theme="4"/>
      </left>
      <right style="hair">
        <color theme="4"/>
      </right>
      <top style="hair">
        <color theme="4"/>
      </top>
      <bottom style="medium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medium">
        <color theme="4"/>
      </bottom>
      <diagonal/>
    </border>
    <border>
      <left style="hair">
        <color theme="4"/>
      </left>
      <right style="medium">
        <color theme="4"/>
      </right>
      <top style="hair">
        <color theme="4"/>
      </top>
      <bottom style="medium">
        <color theme="4"/>
      </bottom>
      <diagonal/>
    </border>
  </borders>
  <cellStyleXfs count="4">
    <xf numFmtId="0" fontId="0" fillId="0" borderId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2" fillId="4" borderId="1" xfId="1" applyFont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164" fontId="17" fillId="2" borderId="2" xfId="0" applyNumberFormat="1" applyFont="1" applyFill="1" applyBorder="1" applyAlignment="1">
      <alignment horizontal="left" vertical="center" wrapText="1" indent="1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 wrapText="1"/>
    </xf>
    <xf numFmtId="0" fontId="10" fillId="2" borderId="0" xfId="3" applyFont="1" applyFill="1" applyBorder="1" applyAlignment="1">
      <alignment vertical="center"/>
    </xf>
    <xf numFmtId="0" fontId="12" fillId="4" borderId="6" xfId="1" applyFont="1" applyBorder="1" applyAlignment="1">
      <alignment horizontal="center" vertical="center"/>
    </xf>
    <xf numFmtId="0" fontId="12" fillId="4" borderId="7" xfId="1" applyFont="1" applyBorder="1" applyAlignment="1">
      <alignment horizontal="center" vertical="center"/>
    </xf>
    <xf numFmtId="164" fontId="17" fillId="2" borderId="8" xfId="0" applyNumberFormat="1" applyFont="1" applyFill="1" applyBorder="1" applyAlignment="1">
      <alignment horizontal="left" vertical="center" wrapText="1" indent="1"/>
    </xf>
    <xf numFmtId="164" fontId="17" fillId="2" borderId="9" xfId="0" applyNumberFormat="1" applyFont="1" applyFill="1" applyBorder="1" applyAlignment="1">
      <alignment horizontal="left" vertical="center" wrapText="1" indent="1"/>
    </xf>
    <xf numFmtId="164" fontId="17" fillId="2" borderId="10" xfId="0" applyNumberFormat="1" applyFont="1" applyFill="1" applyBorder="1" applyAlignment="1">
      <alignment horizontal="left" vertical="center" wrapText="1" indent="1"/>
    </xf>
    <xf numFmtId="164" fontId="17" fillId="2" borderId="11" xfId="0" applyNumberFormat="1" applyFont="1" applyFill="1" applyBorder="1" applyAlignment="1">
      <alignment horizontal="left" vertical="center" wrapText="1" indent="1"/>
    </xf>
    <xf numFmtId="164" fontId="17" fillId="2" borderId="12" xfId="0" applyNumberFormat="1" applyFont="1" applyFill="1" applyBorder="1" applyAlignment="1">
      <alignment horizontal="left" vertical="center" wrapText="1" indent="1"/>
    </xf>
    <xf numFmtId="167" fontId="13" fillId="5" borderId="13" xfId="0" applyNumberFormat="1" applyFont="1" applyFill="1" applyBorder="1" applyAlignment="1">
      <alignment horizontal="left" vertical="center"/>
    </xf>
    <xf numFmtId="167" fontId="13" fillId="5" borderId="13" xfId="0" applyNumberFormat="1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left" vertical="center"/>
    </xf>
    <xf numFmtId="14" fontId="13" fillId="5" borderId="18" xfId="0" applyNumberFormat="1" applyFont="1" applyFill="1" applyBorder="1" applyAlignment="1">
      <alignment vertical="center"/>
    </xf>
    <xf numFmtId="166" fontId="13" fillId="5" borderId="18" xfId="0" applyNumberFormat="1" applyFont="1" applyFill="1" applyBorder="1" applyAlignment="1">
      <alignment vertical="center"/>
    </xf>
    <xf numFmtId="0" fontId="13" fillId="5" borderId="19" xfId="0" applyFont="1" applyFill="1" applyBorder="1" applyAlignment="1">
      <alignment horizontal="left" vertical="center"/>
    </xf>
    <xf numFmtId="167" fontId="13" fillId="5" borderId="20" xfId="0" applyNumberFormat="1" applyFont="1" applyFill="1" applyBorder="1" applyAlignment="1">
      <alignment horizontal="left" vertical="center"/>
    </xf>
    <xf numFmtId="14" fontId="13" fillId="5" borderId="21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4" fontId="13" fillId="5" borderId="17" xfId="0" applyNumberFormat="1" applyFont="1" applyFill="1" applyBorder="1" applyAlignment="1">
      <alignment vertical="center"/>
    </xf>
    <xf numFmtId="167" fontId="13" fillId="5" borderId="18" xfId="0" applyNumberFormat="1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right" vertical="center"/>
    </xf>
    <xf numFmtId="167" fontId="13" fillId="5" borderId="20" xfId="0" applyNumberFormat="1" applyFont="1" applyFill="1" applyBorder="1" applyAlignment="1">
      <alignment horizontal="center" vertical="center"/>
    </xf>
    <xf numFmtId="167" fontId="13" fillId="5" borderId="21" xfId="0" applyNumberFormat="1" applyFont="1" applyFill="1" applyBorder="1" applyAlignment="1">
      <alignment horizontal="center" vertical="center"/>
    </xf>
    <xf numFmtId="14" fontId="14" fillId="5" borderId="13" xfId="0" applyNumberFormat="1" applyFont="1" applyFill="1" applyBorder="1" applyAlignment="1">
      <alignment horizontal="center" vertical="center"/>
    </xf>
    <xf numFmtId="14" fontId="14" fillId="5" borderId="18" xfId="0" applyNumberFormat="1" applyFont="1" applyFill="1" applyBorder="1" applyAlignment="1">
      <alignment horizontal="center" vertical="center"/>
    </xf>
    <xf numFmtId="165" fontId="11" fillId="3" borderId="3" xfId="2" applyNumberFormat="1" applyFont="1" applyBorder="1" applyAlignment="1">
      <alignment horizontal="center" vertical="center"/>
    </xf>
    <xf numFmtId="165" fontId="11" fillId="3" borderId="4" xfId="2" applyNumberFormat="1" applyFont="1" applyBorder="1" applyAlignment="1">
      <alignment horizontal="center" vertical="center"/>
    </xf>
    <xf numFmtId="165" fontId="11" fillId="3" borderId="5" xfId="2" applyNumberFormat="1" applyFont="1" applyBorder="1" applyAlignment="1">
      <alignment horizontal="center" vertical="center"/>
    </xf>
    <xf numFmtId="0" fontId="20" fillId="2" borderId="0" xfId="3" applyFont="1" applyFill="1" applyBorder="1" applyAlignment="1">
      <alignment horizontal="center" vertical="top" textRotation="255"/>
    </xf>
    <xf numFmtId="0" fontId="21" fillId="2" borderId="14" xfId="0" applyFont="1" applyFill="1" applyBorder="1" applyAlignment="1">
      <alignment horizontal="left" vertical="center"/>
    </xf>
    <xf numFmtId="0" fontId="21" fillId="2" borderId="15" xfId="0" applyFont="1" applyFill="1" applyBorder="1" applyAlignment="1">
      <alignment horizontal="left" vertical="center"/>
    </xf>
    <xf numFmtId="0" fontId="21" fillId="2" borderId="16" xfId="0" applyFont="1" applyFill="1" applyBorder="1" applyAlignment="1">
      <alignment horizontal="left" vertical="center"/>
    </xf>
    <xf numFmtId="0" fontId="22" fillId="5" borderId="14" xfId="0" applyFont="1" applyFill="1" applyBorder="1" applyAlignment="1">
      <alignment horizontal="left" vertical="center"/>
    </xf>
    <xf numFmtId="0" fontId="22" fillId="5" borderId="15" xfId="0" applyFont="1" applyFill="1" applyBorder="1" applyAlignment="1">
      <alignment horizontal="left" vertical="center"/>
    </xf>
    <xf numFmtId="0" fontId="22" fillId="5" borderId="16" xfId="0" applyFont="1" applyFill="1" applyBorder="1" applyAlignment="1">
      <alignment horizontal="left" vertical="center"/>
    </xf>
  </cellXfs>
  <cellStyles count="4">
    <cellStyle name="40% - Accent1" xfId="1" builtinId="31"/>
    <cellStyle name="Accent1" xfId="2" builtinId="29"/>
    <cellStyle name="Normal" xfId="0" builtinId="0"/>
    <cellStyle name="Title" xfId="3" builtinId="15"/>
  </cellStyles>
  <dxfs count="47"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fgColor theme="4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9" defaultPivotStyle="PivotStyleLight16">
    <tableStyle name="Style de tableau 1" pivot="0" count="2">
      <tableStyleElement type="wholeTable" dxfId="46"/>
      <tableStyleElement type="firstColumnStripe" dxfId="4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7777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5E9FF"/>
      <rgbColor rgb="00CCFFCC"/>
      <rgbColor rgb="00FFEECD"/>
      <rgbColor rgb="00F7FBFF"/>
      <rgbColor rgb="00FF99CC"/>
      <rgbColor rgb="00CC99FF"/>
      <rgbColor rgb="00FFCC99"/>
      <rgbColor rgb="003366FF"/>
      <rgbColor rgb="0033CCCC"/>
      <rgbColor rgb="00D7E3C3"/>
      <rgbColor rgb="00FFCC00"/>
      <rgbColor rgb="00FF9900"/>
      <rgbColor rgb="00FF6600"/>
      <rgbColor rgb="00717789"/>
      <rgbColor rgb="00969696"/>
      <rgbColor rgb="00003366"/>
      <rgbColor rgb="00F3F8E8"/>
      <rgbColor rgb="00003300"/>
      <rgbColor rgb="00333300"/>
      <rgbColor rgb="00993300"/>
      <rgbColor rgb="00993366"/>
      <rgbColor rgb="00333399"/>
      <rgbColor rgb="004B4B4B"/>
    </indexedColors>
    <mruColors>
      <color rgb="FFC8C8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3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 enableFormatConditionsCalculation="0">
    <tabColor indexed="50"/>
    <pageSetUpPr fitToPage="1"/>
  </sheetPr>
  <dimension ref="A1:AF39"/>
  <sheetViews>
    <sheetView tabSelected="1" zoomScale="70" zoomScaleNormal="70" zoomScaleSheetLayoutView="70" zoomScalePageLayoutView="40" workbookViewId="0">
      <selection activeCell="B1" sqref="B1"/>
    </sheetView>
  </sheetViews>
  <sheetFormatPr defaultColWidth="9.140625" defaultRowHeight="13.5" x14ac:dyDescent="0.2"/>
  <cols>
    <col min="1" max="1" width="3.7109375" style="7" customWidth="1"/>
    <col min="2" max="2" width="13.140625" style="7" customWidth="1"/>
    <col min="3" max="3" width="3.7109375" style="7" customWidth="1"/>
    <col min="4" max="10" width="6.28515625" style="7" customWidth="1"/>
    <col min="11" max="11" width="2.85546875" style="7" customWidth="1"/>
    <col min="12" max="18" width="6.28515625" style="7" customWidth="1"/>
    <col min="19" max="19" width="2.85546875" style="7" customWidth="1"/>
    <col min="20" max="25" width="6.28515625" style="7" customWidth="1"/>
    <col min="26" max="26" width="5" style="7" customWidth="1"/>
    <col min="27" max="27" width="3.7109375" style="7" customWidth="1"/>
    <col min="28" max="28" width="19.5703125" style="7" bestFit="1" customWidth="1"/>
    <col min="29" max="29" width="8.7109375" style="9" customWidth="1"/>
    <col min="30" max="30" width="8.7109375" style="7" customWidth="1"/>
    <col min="31" max="34" width="16.85546875" style="7" customWidth="1"/>
    <col min="35" max="16384" width="9.140625" style="7"/>
  </cols>
  <sheetData>
    <row r="1" spans="1:32" s="2" customFormat="1" ht="171" customHeight="1" x14ac:dyDescent="0.2">
      <c r="A1" s="3"/>
      <c r="B1" s="3"/>
      <c r="C1" s="3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F1" s="16"/>
    </row>
    <row r="2" spans="1:32" s="2" customFormat="1" ht="19.5" customHeight="1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C2" s="8"/>
    </row>
    <row r="3" spans="1:32" s="1" customFormat="1" ht="18" customHeight="1" x14ac:dyDescent="0.2">
      <c r="B3" s="44">
        <v>2010</v>
      </c>
      <c r="D3" s="41">
        <f>DATE($B$3,1,1)</f>
        <v>40179</v>
      </c>
      <c r="E3" s="42"/>
      <c r="F3" s="42"/>
      <c r="G3" s="42"/>
      <c r="H3" s="42"/>
      <c r="I3" s="42"/>
      <c r="J3" s="43"/>
      <c r="K3" s="11"/>
      <c r="L3" s="41">
        <f>DATE($B$3,2,1)</f>
        <v>40210</v>
      </c>
      <c r="M3" s="42"/>
      <c r="N3" s="42"/>
      <c r="O3" s="42"/>
      <c r="P3" s="42"/>
      <c r="Q3" s="42"/>
      <c r="R3" s="43"/>
      <c r="S3" s="11"/>
      <c r="T3" s="41">
        <f>DATE($B$3,3,1)</f>
        <v>40238</v>
      </c>
      <c r="U3" s="42"/>
      <c r="V3" s="42"/>
      <c r="W3" s="42"/>
      <c r="X3" s="42"/>
      <c r="Y3" s="42"/>
      <c r="Z3" s="43"/>
      <c r="AB3" s="45" t="s">
        <v>21</v>
      </c>
      <c r="AC3" s="46"/>
      <c r="AD3" s="47"/>
    </row>
    <row r="4" spans="1:32" s="6" customFormat="1" ht="18" customHeight="1" x14ac:dyDescent="0.2">
      <c r="B4" s="44"/>
      <c r="D4" s="18" t="s">
        <v>3</v>
      </c>
      <c r="E4" s="12" t="s">
        <v>2</v>
      </c>
      <c r="F4" s="12" t="s">
        <v>2</v>
      </c>
      <c r="G4" s="12" t="s">
        <v>4</v>
      </c>
      <c r="H4" s="12" t="s">
        <v>5</v>
      </c>
      <c r="I4" s="12" t="s">
        <v>1</v>
      </c>
      <c r="J4" s="19" t="s">
        <v>6</v>
      </c>
      <c r="K4" s="13"/>
      <c r="L4" s="18" t="s">
        <v>3</v>
      </c>
      <c r="M4" s="12" t="s">
        <v>2</v>
      </c>
      <c r="N4" s="12" t="s">
        <v>2</v>
      </c>
      <c r="O4" s="12" t="s">
        <v>4</v>
      </c>
      <c r="P4" s="12" t="s">
        <v>5</v>
      </c>
      <c r="Q4" s="12" t="s">
        <v>1</v>
      </c>
      <c r="R4" s="19" t="s">
        <v>6</v>
      </c>
      <c r="S4" s="13"/>
      <c r="T4" s="18" t="s">
        <v>3</v>
      </c>
      <c r="U4" s="12" t="s">
        <v>2</v>
      </c>
      <c r="V4" s="12" t="s">
        <v>2</v>
      </c>
      <c r="W4" s="12" t="s">
        <v>4</v>
      </c>
      <c r="X4" s="12" t="s">
        <v>5</v>
      </c>
      <c r="Y4" s="12" t="s">
        <v>1</v>
      </c>
      <c r="Z4" s="19" t="s">
        <v>6</v>
      </c>
      <c r="AB4" s="27" t="s">
        <v>8</v>
      </c>
      <c r="AC4" s="25">
        <f>+DATE(ANNEE,1,1)</f>
        <v>40179</v>
      </c>
      <c r="AD4" s="28"/>
    </row>
    <row r="5" spans="1:32" s="1" customFormat="1" ht="18" customHeight="1" x14ac:dyDescent="0.2">
      <c r="B5" s="44"/>
      <c r="D5" s="20">
        <f>DATE($B$3,MONTH(D3),1-MOD(6+WEEKDAY(D3)-1,7))</f>
        <v>40175</v>
      </c>
      <c r="E5" s="14">
        <f>+D5+1</f>
        <v>40176</v>
      </c>
      <c r="F5" s="14">
        <f t="shared" ref="F5:J6" si="0">+E5+1</f>
        <v>40177</v>
      </c>
      <c r="G5" s="14">
        <f t="shared" si="0"/>
        <v>40178</v>
      </c>
      <c r="H5" s="14">
        <f t="shared" si="0"/>
        <v>40179</v>
      </c>
      <c r="I5" s="14">
        <f t="shared" si="0"/>
        <v>40180</v>
      </c>
      <c r="J5" s="21">
        <f t="shared" si="0"/>
        <v>40181</v>
      </c>
      <c r="K5" s="11"/>
      <c r="L5" s="20">
        <f>DATE($B$3,MONTH(L3),1-MOD(6+WEEKDAY(L3)-1,7))</f>
        <v>40210</v>
      </c>
      <c r="M5" s="14">
        <f>+L5+1</f>
        <v>40211</v>
      </c>
      <c r="N5" s="14">
        <f t="shared" ref="N5:R5" si="1">+M5+1</f>
        <v>40212</v>
      </c>
      <c r="O5" s="14">
        <f t="shared" si="1"/>
        <v>40213</v>
      </c>
      <c r="P5" s="14">
        <f t="shared" si="1"/>
        <v>40214</v>
      </c>
      <c r="Q5" s="14">
        <f t="shared" si="1"/>
        <v>40215</v>
      </c>
      <c r="R5" s="21">
        <f t="shared" si="1"/>
        <v>40216</v>
      </c>
      <c r="S5" s="11"/>
      <c r="T5" s="20">
        <f>DATE($B$3,MONTH(T3),1-MOD(6+WEEKDAY(T3)-1,7))</f>
        <v>40238</v>
      </c>
      <c r="U5" s="14">
        <f>+T5+1</f>
        <v>40239</v>
      </c>
      <c r="V5" s="14">
        <f t="shared" ref="V5:Z5" si="2">+U5+1</f>
        <v>40240</v>
      </c>
      <c r="W5" s="14">
        <f t="shared" si="2"/>
        <v>40241</v>
      </c>
      <c r="X5" s="14">
        <f t="shared" si="2"/>
        <v>40242</v>
      </c>
      <c r="Y5" s="14">
        <f t="shared" si="2"/>
        <v>40243</v>
      </c>
      <c r="Z5" s="21">
        <f t="shared" si="2"/>
        <v>40244</v>
      </c>
      <c r="AB5" s="27" t="s">
        <v>9</v>
      </c>
      <c r="AC5" s="25">
        <f>+DATE(ANNEE,3,1)+(28+(((QUOTIENT(MOD((19*MOD(ANNEE,19)+QUOTIENT(ANNEE,100)-QUOTIENT(QUOTIENT(ANNEE,100),4)-QUOTIENT((8*QUOTIENT(ANNEE,100)+13),25)+15),30),28))*(QUOTIENT(29,MOD((19*MOD(ANNEE,19)+QUOTIENT(ANNEE,100)-QUOTIENT(QUOTIENT(ANNEE,100),4)-QUOTIENT((8*QUOTIENT(ANNEE,100)+13),25)+15),30)+1))*(QUOTIENT((21-MOD(ANNEE,19)),11))-1)*(QUOTIENT(MOD((19*MOD(ANNEE,19)+QUOTIENT(ANNEE,100)-QUOTIENT(QUOTIENT(ANNEE,100),4)-QUOTIENT((8*QUOTIENT(ANNEE,100)+13),25)+15),30),28))+(MOD((19*MOD(ANNEE,19)+QUOTIENT(ANNEE,100)-QUOTIENT(QUOTIENT(ANNEE,100),4)-QUOTIENT((8*QUOTIENT(ANNEE,100)+13),25)+15),30)))-(MOD((QUOTIENT(ANNEE,4)+ANNEE+((QUOTIENT(MOD((19*MOD(ANNEE,19)+QUOTIENT(ANNEE,100)-QUOTIENT(QUOTIENT(ANNEE,100),4)-QUOTIENT((8*QUOTIENT(ANNEE,100)+13),25)+15),30),28))*(QUOTIENT(29,MOD((19*MOD(ANNEE,19)+QUOTIENT(ANNEE,100)-QUOTIENT(QUOTIENT(ANNEE,100),4)-QUOTIENT((8*QUOTIENT(ANNEE,100)+13),25)+15),30)+1))*(QUOTIENT((21-MOD(ANNEE,19)),11))-1)*(QUOTIENT(MOD((19*MOD(ANNEE,19)+QUOTIENT(ANNEE,100)-QUOTIENT(QUOTIENT(ANNEE,100),4)-QUOTIENT((8*QUOTIENT(ANNEE,100)+13),25)+15),30),28))+(MOD((19*MOD(ANNEE,19)+QUOTIENT(ANNEE,100)-QUOTIENT(QUOTIENT(ANNEE,100),4)-QUOTIENT((8*QUOTIENT(ANNEE,100)+13),25)+15),30))+2+QUOTIENT(QUOTIENT(ANNEE,100),4)-QUOTIENT(ANNEE,100)),7)))-1-2</f>
        <v>40270</v>
      </c>
      <c r="AD5" s="28"/>
    </row>
    <row r="6" spans="1:32" s="1" customFormat="1" ht="18" customHeight="1" x14ac:dyDescent="0.2">
      <c r="B6" s="44"/>
      <c r="D6" s="20">
        <f>+J5+1</f>
        <v>40182</v>
      </c>
      <c r="E6" s="14">
        <f>+D6+1</f>
        <v>40183</v>
      </c>
      <c r="F6" s="14">
        <f t="shared" si="0"/>
        <v>40184</v>
      </c>
      <c r="G6" s="14">
        <f t="shared" si="0"/>
        <v>40185</v>
      </c>
      <c r="H6" s="14">
        <f t="shared" si="0"/>
        <v>40186</v>
      </c>
      <c r="I6" s="14">
        <f t="shared" si="0"/>
        <v>40187</v>
      </c>
      <c r="J6" s="21">
        <f t="shared" si="0"/>
        <v>40188</v>
      </c>
      <c r="K6" s="11"/>
      <c r="L6" s="20">
        <f>+R5+1</f>
        <v>40217</v>
      </c>
      <c r="M6" s="14">
        <f>+L6+1</f>
        <v>40218</v>
      </c>
      <c r="N6" s="14">
        <f t="shared" ref="N6:R6" si="3">+M6+1</f>
        <v>40219</v>
      </c>
      <c r="O6" s="14">
        <f t="shared" si="3"/>
        <v>40220</v>
      </c>
      <c r="P6" s="14">
        <f t="shared" si="3"/>
        <v>40221</v>
      </c>
      <c r="Q6" s="14">
        <f t="shared" si="3"/>
        <v>40222</v>
      </c>
      <c r="R6" s="21">
        <f t="shared" si="3"/>
        <v>40223</v>
      </c>
      <c r="S6" s="11"/>
      <c r="T6" s="20">
        <f>+Z5+1</f>
        <v>40245</v>
      </c>
      <c r="U6" s="14">
        <f>+T6+1</f>
        <v>40246</v>
      </c>
      <c r="V6" s="14">
        <f t="shared" ref="V6:Z6" si="4">+U6+1</f>
        <v>40247</v>
      </c>
      <c r="W6" s="14">
        <f t="shared" si="4"/>
        <v>40248</v>
      </c>
      <c r="X6" s="14">
        <f t="shared" si="4"/>
        <v>40249</v>
      </c>
      <c r="Y6" s="14">
        <f t="shared" si="4"/>
        <v>40250</v>
      </c>
      <c r="Z6" s="21">
        <f t="shared" si="4"/>
        <v>40251</v>
      </c>
      <c r="AB6" s="27" t="s">
        <v>10</v>
      </c>
      <c r="AC6" s="25">
        <f>+DATE(ANNEE,3,1)+(28+(((QUOTIENT(MOD((19*MOD(ANNEE,19)+QUOTIENT(ANNEE,100)-QUOTIENT(QUOTIENT(ANNEE,100),4)-QUOTIENT((8*QUOTIENT(ANNEE,100)+13),25)+15),30),28))*(QUOTIENT(29,MOD((19*MOD(ANNEE,19)+QUOTIENT(ANNEE,100)-QUOTIENT(QUOTIENT(ANNEE,100),4)-QUOTIENT((8*QUOTIENT(ANNEE,100)+13),25)+15),30)+1))*(QUOTIENT((21-MOD(ANNEE,19)),11))-1)*(QUOTIENT(MOD((19*MOD(ANNEE,19)+QUOTIENT(ANNEE,100)-QUOTIENT(QUOTIENT(ANNEE,100),4)-QUOTIENT((8*QUOTIENT(ANNEE,100)+13),25)+15),30),28))+(MOD((19*MOD(ANNEE,19)+QUOTIENT(ANNEE,100)-QUOTIENT(QUOTIENT(ANNEE,100),4)-QUOTIENT((8*QUOTIENT(ANNEE,100)+13),25)+15),30)))-(MOD((QUOTIENT(ANNEE,4)+ANNEE+((QUOTIENT(MOD((19*MOD(ANNEE,19)+QUOTIENT(ANNEE,100)-QUOTIENT(QUOTIENT(ANNEE,100),4)-QUOTIENT((8*QUOTIENT(ANNEE,100)+13),25)+15),30),28))*(QUOTIENT(29,MOD((19*MOD(ANNEE,19)+QUOTIENT(ANNEE,100)-QUOTIENT(QUOTIENT(ANNEE,100),4)-QUOTIENT((8*QUOTIENT(ANNEE,100)+13),25)+15),30)+1))*(QUOTIENT((21-MOD(ANNEE,19)),11))-1)*(QUOTIENT(MOD((19*MOD(ANNEE,19)+QUOTIENT(ANNEE,100)-QUOTIENT(QUOTIENT(ANNEE,100),4)-QUOTIENT((8*QUOTIENT(ANNEE,100)+13),25)+15),30),28))+(MOD((19*MOD(ANNEE,19)+QUOTIENT(ANNEE,100)-QUOTIENT(QUOTIENT(ANNEE,100),4)-QUOTIENT((8*QUOTIENT(ANNEE,100)+13),25)+15),30))+2+QUOTIENT(QUOTIENT(ANNEE,100),4)-QUOTIENT(ANNEE,100)),7)))-1</f>
        <v>40272</v>
      </c>
      <c r="AD6" s="28"/>
    </row>
    <row r="7" spans="1:32" s="1" customFormat="1" ht="18" customHeight="1" x14ac:dyDescent="0.2">
      <c r="B7" s="44"/>
      <c r="D7" s="20">
        <f t="shared" ref="D7:D8" si="5">+J6+1</f>
        <v>40189</v>
      </c>
      <c r="E7" s="14">
        <f t="shared" ref="E7:J7" si="6">+D7+1</f>
        <v>40190</v>
      </c>
      <c r="F7" s="14">
        <f t="shared" si="6"/>
        <v>40191</v>
      </c>
      <c r="G7" s="14">
        <f t="shared" si="6"/>
        <v>40192</v>
      </c>
      <c r="H7" s="14">
        <f t="shared" si="6"/>
        <v>40193</v>
      </c>
      <c r="I7" s="14">
        <f t="shared" si="6"/>
        <v>40194</v>
      </c>
      <c r="J7" s="21">
        <f t="shared" si="6"/>
        <v>40195</v>
      </c>
      <c r="K7" s="11"/>
      <c r="L7" s="20">
        <f t="shared" ref="L7:L9" si="7">+R6+1</f>
        <v>40224</v>
      </c>
      <c r="M7" s="14">
        <f t="shared" ref="M7:R7" si="8">+L7+1</f>
        <v>40225</v>
      </c>
      <c r="N7" s="14">
        <f t="shared" si="8"/>
        <v>40226</v>
      </c>
      <c r="O7" s="14">
        <f t="shared" si="8"/>
        <v>40227</v>
      </c>
      <c r="P7" s="14">
        <f t="shared" si="8"/>
        <v>40228</v>
      </c>
      <c r="Q7" s="14">
        <f t="shared" si="8"/>
        <v>40229</v>
      </c>
      <c r="R7" s="21">
        <f t="shared" si="8"/>
        <v>40230</v>
      </c>
      <c r="S7" s="11"/>
      <c r="T7" s="20">
        <f t="shared" ref="T7:T9" si="9">+Z6+1</f>
        <v>40252</v>
      </c>
      <c r="U7" s="14">
        <f t="shared" ref="U7:Z7" si="10">+T7+1</f>
        <v>40253</v>
      </c>
      <c r="V7" s="14">
        <f t="shared" si="10"/>
        <v>40254</v>
      </c>
      <c r="W7" s="14">
        <f t="shared" si="10"/>
        <v>40255</v>
      </c>
      <c r="X7" s="14">
        <f t="shared" si="10"/>
        <v>40256</v>
      </c>
      <c r="Y7" s="14">
        <f t="shared" si="10"/>
        <v>40257</v>
      </c>
      <c r="Z7" s="21">
        <f t="shared" si="10"/>
        <v>40258</v>
      </c>
      <c r="AB7" s="27" t="s">
        <v>11</v>
      </c>
      <c r="AC7" s="25">
        <f>+DATE(ANNEE,3,1)+(28+(((QUOTIENT(MOD((19*MOD(ANNEE,19)+QUOTIENT(ANNEE,100)-QUOTIENT(QUOTIENT(ANNEE,100),4)-QUOTIENT((8*QUOTIENT(ANNEE,100)+13),25)+15),30),28))*(QUOTIENT(29,MOD((19*MOD(ANNEE,19)+QUOTIENT(ANNEE,100)-QUOTIENT(QUOTIENT(ANNEE,100),4)-QUOTIENT((8*QUOTIENT(ANNEE,100)+13),25)+15),30)+1))*(QUOTIENT((21-MOD(ANNEE,19)),11))-1)*(QUOTIENT(MOD((19*MOD(ANNEE,19)+QUOTIENT(ANNEE,100)-QUOTIENT(QUOTIENT(ANNEE,100),4)-QUOTIENT((8*QUOTIENT(ANNEE,100)+13),25)+15),30),28))+(MOD((19*MOD(ANNEE,19)+QUOTIENT(ANNEE,100)-QUOTIENT(QUOTIENT(ANNEE,100),4)-QUOTIENT((8*QUOTIENT(ANNEE,100)+13),25)+15),30)))-(MOD((QUOTIENT(ANNEE,4)+ANNEE+((QUOTIENT(MOD((19*MOD(ANNEE,19)+QUOTIENT(ANNEE,100)-QUOTIENT(QUOTIENT(ANNEE,100),4)-QUOTIENT((8*QUOTIENT(ANNEE,100)+13),25)+15),30),28))*(QUOTIENT(29,MOD((19*MOD(ANNEE,19)+QUOTIENT(ANNEE,100)-QUOTIENT(QUOTIENT(ANNEE,100),4)-QUOTIENT((8*QUOTIENT(ANNEE,100)+13),25)+15),30)+1))*(QUOTIENT((21-MOD(ANNEE,19)),11))-1)*(QUOTIENT(MOD((19*MOD(ANNEE,19)+QUOTIENT(ANNEE,100)-QUOTIENT(QUOTIENT(ANNEE,100),4)-QUOTIENT((8*QUOTIENT(ANNEE,100)+13),25)+15),30),28))+(MOD((19*MOD(ANNEE,19)+QUOTIENT(ANNEE,100)-QUOTIENT(QUOTIENT(ANNEE,100),4)-QUOTIENT((8*QUOTIENT(ANNEE,100)+13),25)+15),30))+2+QUOTIENT(QUOTIENT(ANNEE,100),4)-QUOTIENT(ANNEE,100)),7)))-1+1</f>
        <v>40273</v>
      </c>
      <c r="AD7" s="28"/>
    </row>
    <row r="8" spans="1:32" s="1" customFormat="1" ht="18" customHeight="1" x14ac:dyDescent="0.2">
      <c r="B8" s="44"/>
      <c r="D8" s="20">
        <f t="shared" si="5"/>
        <v>40196</v>
      </c>
      <c r="E8" s="14">
        <f t="shared" ref="E8:J8" si="11">+D8+1</f>
        <v>40197</v>
      </c>
      <c r="F8" s="14">
        <f t="shared" si="11"/>
        <v>40198</v>
      </c>
      <c r="G8" s="14">
        <f t="shared" si="11"/>
        <v>40199</v>
      </c>
      <c r="H8" s="14">
        <f t="shared" si="11"/>
        <v>40200</v>
      </c>
      <c r="I8" s="14">
        <f t="shared" si="11"/>
        <v>40201</v>
      </c>
      <c r="J8" s="21">
        <f t="shared" si="11"/>
        <v>40202</v>
      </c>
      <c r="K8" s="11"/>
      <c r="L8" s="20">
        <f t="shared" si="7"/>
        <v>40231</v>
      </c>
      <c r="M8" s="14">
        <f t="shared" ref="M8:R8" si="12">+L8+1</f>
        <v>40232</v>
      </c>
      <c r="N8" s="14">
        <f t="shared" si="12"/>
        <v>40233</v>
      </c>
      <c r="O8" s="14">
        <f t="shared" si="12"/>
        <v>40234</v>
      </c>
      <c r="P8" s="14">
        <f t="shared" si="12"/>
        <v>40235</v>
      </c>
      <c r="Q8" s="14">
        <f t="shared" si="12"/>
        <v>40236</v>
      </c>
      <c r="R8" s="21">
        <f t="shared" si="12"/>
        <v>40237</v>
      </c>
      <c r="S8" s="11"/>
      <c r="T8" s="20">
        <f t="shared" si="9"/>
        <v>40259</v>
      </c>
      <c r="U8" s="14">
        <f t="shared" ref="U8:Z8" si="13">+T8+1</f>
        <v>40260</v>
      </c>
      <c r="V8" s="14">
        <f t="shared" si="13"/>
        <v>40261</v>
      </c>
      <c r="W8" s="14">
        <f t="shared" si="13"/>
        <v>40262</v>
      </c>
      <c r="X8" s="14">
        <f t="shared" si="13"/>
        <v>40263</v>
      </c>
      <c r="Y8" s="14">
        <f t="shared" si="13"/>
        <v>40264</v>
      </c>
      <c r="Z8" s="21">
        <f t="shared" si="13"/>
        <v>40265</v>
      </c>
      <c r="AB8" s="27" t="s">
        <v>18</v>
      </c>
      <c r="AC8" s="25">
        <f>+DATE(ANNEE,5,1)</f>
        <v>40299</v>
      </c>
      <c r="AD8" s="28"/>
    </row>
    <row r="9" spans="1:32" s="1" customFormat="1" ht="18" customHeight="1" x14ac:dyDescent="0.2">
      <c r="B9" s="44"/>
      <c r="D9" s="20">
        <f t="shared" ref="D9" si="14">+J8+1</f>
        <v>40203</v>
      </c>
      <c r="E9" s="14">
        <f t="shared" ref="E9:J10" si="15">+D9+1</f>
        <v>40204</v>
      </c>
      <c r="F9" s="14">
        <f t="shared" si="15"/>
        <v>40205</v>
      </c>
      <c r="G9" s="14">
        <f t="shared" si="15"/>
        <v>40206</v>
      </c>
      <c r="H9" s="14">
        <f t="shared" si="15"/>
        <v>40207</v>
      </c>
      <c r="I9" s="14">
        <f t="shared" si="15"/>
        <v>40208</v>
      </c>
      <c r="J9" s="21">
        <f t="shared" si="15"/>
        <v>40209</v>
      </c>
      <c r="K9" s="11"/>
      <c r="L9" s="20">
        <f t="shared" si="7"/>
        <v>40238</v>
      </c>
      <c r="M9" s="14">
        <f t="shared" ref="M9:R10" si="16">+L9+1</f>
        <v>40239</v>
      </c>
      <c r="N9" s="14">
        <f t="shared" si="16"/>
        <v>40240</v>
      </c>
      <c r="O9" s="14">
        <f t="shared" si="16"/>
        <v>40241</v>
      </c>
      <c r="P9" s="14">
        <f t="shared" si="16"/>
        <v>40242</v>
      </c>
      <c r="Q9" s="14">
        <f t="shared" si="16"/>
        <v>40243</v>
      </c>
      <c r="R9" s="21">
        <f t="shared" si="16"/>
        <v>40244</v>
      </c>
      <c r="S9" s="11"/>
      <c r="T9" s="20">
        <f t="shared" si="9"/>
        <v>40266</v>
      </c>
      <c r="U9" s="14">
        <f t="shared" ref="U9:Z10" si="17">+T9+1</f>
        <v>40267</v>
      </c>
      <c r="V9" s="14">
        <f t="shared" si="17"/>
        <v>40268</v>
      </c>
      <c r="W9" s="14">
        <f t="shared" si="17"/>
        <v>40269</v>
      </c>
      <c r="X9" s="14">
        <f t="shared" si="17"/>
        <v>40270</v>
      </c>
      <c r="Y9" s="14">
        <f t="shared" si="17"/>
        <v>40271</v>
      </c>
      <c r="Z9" s="21">
        <f t="shared" si="17"/>
        <v>40272</v>
      </c>
      <c r="AB9" s="27" t="s">
        <v>25</v>
      </c>
      <c r="AC9" s="25">
        <f>+DATE(ANNEE,5,8)</f>
        <v>40306</v>
      </c>
      <c r="AD9" s="28"/>
    </row>
    <row r="10" spans="1:32" s="1" customFormat="1" ht="18" customHeight="1" thickBot="1" x14ac:dyDescent="0.25">
      <c r="B10" s="44"/>
      <c r="D10" s="22">
        <f t="shared" ref="D10" si="18">+J9+1</f>
        <v>40210</v>
      </c>
      <c r="E10" s="23">
        <f t="shared" si="15"/>
        <v>40211</v>
      </c>
      <c r="F10" s="23">
        <f t="shared" si="15"/>
        <v>40212</v>
      </c>
      <c r="G10" s="23">
        <f t="shared" si="15"/>
        <v>40213</v>
      </c>
      <c r="H10" s="23">
        <f t="shared" si="15"/>
        <v>40214</v>
      </c>
      <c r="I10" s="23">
        <f t="shared" si="15"/>
        <v>40215</v>
      </c>
      <c r="J10" s="24">
        <f t="shared" si="15"/>
        <v>40216</v>
      </c>
      <c r="K10" s="11"/>
      <c r="L10" s="22">
        <f t="shared" ref="L10" si="19">+R9+1</f>
        <v>40245</v>
      </c>
      <c r="M10" s="23">
        <f t="shared" si="16"/>
        <v>40246</v>
      </c>
      <c r="N10" s="23">
        <f t="shared" si="16"/>
        <v>40247</v>
      </c>
      <c r="O10" s="23">
        <f t="shared" si="16"/>
        <v>40248</v>
      </c>
      <c r="P10" s="23">
        <f t="shared" si="16"/>
        <v>40249</v>
      </c>
      <c r="Q10" s="23">
        <f t="shared" si="16"/>
        <v>40250</v>
      </c>
      <c r="R10" s="24">
        <f t="shared" si="16"/>
        <v>40251</v>
      </c>
      <c r="S10" s="11"/>
      <c r="T10" s="22">
        <f t="shared" ref="T10" si="20">+Z9+1</f>
        <v>40273</v>
      </c>
      <c r="U10" s="23">
        <f t="shared" si="17"/>
        <v>40274</v>
      </c>
      <c r="V10" s="23">
        <f t="shared" si="17"/>
        <v>40275</v>
      </c>
      <c r="W10" s="23">
        <f t="shared" si="17"/>
        <v>40276</v>
      </c>
      <c r="X10" s="23">
        <f t="shared" si="17"/>
        <v>40277</v>
      </c>
      <c r="Y10" s="23">
        <f t="shared" si="17"/>
        <v>40278</v>
      </c>
      <c r="Z10" s="24">
        <f t="shared" si="17"/>
        <v>40279</v>
      </c>
      <c r="AB10" s="27" t="s">
        <v>30</v>
      </c>
      <c r="AC10" s="25">
        <f>IF(WEEKDAY(DATE(ANNEE,5,24),2)=1,DATE(ANNEE,5,24),IF(WEEKDAY(DATE(ANNEE,5,23),2)=1,DATE(ANNEE,5,23),IF(WEEKDAY(DATE(ANNEE,5,22),2)=1,DATE(ANNEE,5,22),IF(WEEKDAY(DATE(ANNEE,5,21),2)=1,DATE(ANNEE,5,21),IF(WEEKDAY(DATE(ANNEE,5,20),2)=1,DATE(ANNEE,5,20),IF(WEEKDAY(DATE(ANNEE,5,19),2)=1,DATE(ANNEE,5,19),DATE(ANNEE,5,18)))))))</f>
        <v>40322</v>
      </c>
      <c r="AD10" s="28"/>
    </row>
    <row r="11" spans="1:32" s="2" customFormat="1" ht="18" customHeight="1" thickBot="1" x14ac:dyDescent="0.25">
      <c r="B11" s="4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 t="s">
        <v>0</v>
      </c>
      <c r="T11" s="11"/>
      <c r="U11" s="11"/>
      <c r="V11" s="11"/>
      <c r="W11" s="11"/>
      <c r="X11" s="11"/>
      <c r="Y11" s="11"/>
      <c r="Z11" s="11"/>
      <c r="AB11" s="27" t="s">
        <v>12</v>
      </c>
      <c r="AC11" s="25">
        <f>+DATE(ANNEE,3,1)+(28+(((QUOTIENT(MOD((19*MOD(ANNEE,19)+QUOTIENT(ANNEE,100)-QUOTIENT(QUOTIENT(ANNEE,100),4)-QUOTIENT((8*QUOTIENT(ANNEE,100)+13),25)+15),30),28))*(QUOTIENT(29,MOD((19*MOD(ANNEE,19)+QUOTIENT(ANNEE,100)-QUOTIENT(QUOTIENT(ANNEE,100),4)-QUOTIENT((8*QUOTIENT(ANNEE,100)+13),25)+15),30)+1))*(QUOTIENT((21-MOD(ANNEE,19)),11))-1)*(QUOTIENT(MOD((19*MOD(ANNEE,19)+QUOTIENT(ANNEE,100)-QUOTIENT(QUOTIENT(ANNEE,100),4)-QUOTIENT((8*QUOTIENT(ANNEE,100)+13),25)+15),30),28))+(MOD((19*MOD(ANNEE,19)+QUOTIENT(ANNEE,100)-QUOTIENT(QUOTIENT(ANNEE,100),4)-QUOTIENT((8*QUOTIENT(ANNEE,100)+13),25)+15),30)))-(MOD((QUOTIENT(ANNEE,4)+ANNEE+((QUOTIENT(MOD((19*MOD(ANNEE,19)+QUOTIENT(ANNEE,100)-QUOTIENT(QUOTIENT(ANNEE,100),4)-QUOTIENT((8*QUOTIENT(ANNEE,100)+13),25)+15),30),28))*(QUOTIENT(29,MOD((19*MOD(ANNEE,19)+QUOTIENT(ANNEE,100)-QUOTIENT(QUOTIENT(ANNEE,100),4)-QUOTIENT((8*QUOTIENT(ANNEE,100)+13),25)+15),30)+1))*(QUOTIENT((21-MOD(ANNEE,19)),11))-1)*(QUOTIENT(MOD((19*MOD(ANNEE,19)+QUOTIENT(ANNEE,100)-QUOTIENT(QUOTIENT(ANNEE,100),4)-QUOTIENT((8*QUOTIENT(ANNEE,100)+13),25)+15),30),28))+(MOD((19*MOD(ANNEE,19)+QUOTIENT(ANNEE,100)-QUOTIENT(QUOTIENT(ANNEE,100),4)-QUOTIENT((8*QUOTIENT(ANNEE,100)+13),25)+15),30))+2+QUOTIENT(QUOTIENT(ANNEE,100),4)-QUOTIENT(ANNEE,100)),7)))-1+39</f>
        <v>40311</v>
      </c>
      <c r="AD11" s="28"/>
    </row>
    <row r="12" spans="1:32" s="1" customFormat="1" ht="18" customHeight="1" x14ac:dyDescent="0.2">
      <c r="B12" s="44"/>
      <c r="D12" s="41">
        <f>DATE($B$3,4,1)</f>
        <v>40269</v>
      </c>
      <c r="E12" s="42"/>
      <c r="F12" s="42"/>
      <c r="G12" s="42"/>
      <c r="H12" s="42"/>
      <c r="I12" s="42"/>
      <c r="J12" s="43"/>
      <c r="K12" s="11"/>
      <c r="L12" s="41">
        <f>DATE($B$3,5,1)</f>
        <v>40299</v>
      </c>
      <c r="M12" s="42"/>
      <c r="N12" s="42"/>
      <c r="O12" s="42"/>
      <c r="P12" s="42"/>
      <c r="Q12" s="42"/>
      <c r="R12" s="43"/>
      <c r="S12" s="11"/>
      <c r="T12" s="41">
        <f>DATE($B$3,6,1)</f>
        <v>40330</v>
      </c>
      <c r="U12" s="42"/>
      <c r="V12" s="42"/>
      <c r="W12" s="42"/>
      <c r="X12" s="42"/>
      <c r="Y12" s="42"/>
      <c r="Z12" s="43"/>
      <c r="AB12" s="27" t="s">
        <v>13</v>
      </c>
      <c r="AC12" s="25">
        <f>+DATE(ANNEE,3,1)+(28+(((QUOTIENT(MOD((19*MOD(ANNEE,19)+QUOTIENT(ANNEE,100)-QUOTIENT(QUOTIENT(ANNEE,100),4)-QUOTIENT((8*QUOTIENT(ANNEE,100)+13),25)+15),30),28))*(QUOTIENT(29,MOD((19*MOD(ANNEE,19)+QUOTIENT(ANNEE,100)-QUOTIENT(QUOTIENT(ANNEE,100),4)-QUOTIENT((8*QUOTIENT(ANNEE,100)+13),25)+15),30)+1))*(QUOTIENT((21-MOD(ANNEE,19)),11))-1)*(QUOTIENT(MOD((19*MOD(ANNEE,19)+QUOTIENT(ANNEE,100)-QUOTIENT(QUOTIENT(ANNEE,100),4)-QUOTIENT((8*QUOTIENT(ANNEE,100)+13),25)+15),30),28))+(MOD((19*MOD(ANNEE,19)+QUOTIENT(ANNEE,100)-QUOTIENT(QUOTIENT(ANNEE,100),4)-QUOTIENT((8*QUOTIENT(ANNEE,100)+13),25)+15),30)))-(MOD((QUOTIENT(ANNEE,4)+ANNEE+((QUOTIENT(MOD((19*MOD(ANNEE,19)+QUOTIENT(ANNEE,100)-QUOTIENT(QUOTIENT(ANNEE,100),4)-QUOTIENT((8*QUOTIENT(ANNEE,100)+13),25)+15),30),28))*(QUOTIENT(29,MOD((19*MOD(ANNEE,19)+QUOTIENT(ANNEE,100)-QUOTIENT(QUOTIENT(ANNEE,100),4)-QUOTIENT((8*QUOTIENT(ANNEE,100)+13),25)+15),30)+1))*(QUOTIENT((21-MOD(ANNEE,19)),11))-1)*(QUOTIENT(MOD((19*MOD(ANNEE,19)+QUOTIENT(ANNEE,100)-QUOTIENT(QUOTIENT(ANNEE,100),4)-QUOTIENT((8*QUOTIENT(ANNEE,100)+13),25)+15),30),28))+(MOD((19*MOD(ANNEE,19)+QUOTIENT(ANNEE,100)-QUOTIENT(QUOTIENT(ANNEE,100),4)-QUOTIENT((8*QUOTIENT(ANNEE,100)+13),25)+15),30))+2+QUOTIENT(QUOTIENT(ANNEE,100),4)-QUOTIENT(ANNEE,100)),7)))-1+40</f>
        <v>40312</v>
      </c>
      <c r="AD12" s="28"/>
    </row>
    <row r="13" spans="1:32" s="6" customFormat="1" ht="18" customHeight="1" x14ac:dyDescent="0.2">
      <c r="B13" s="44"/>
      <c r="D13" s="18" t="s">
        <v>3</v>
      </c>
      <c r="E13" s="12" t="s">
        <v>2</v>
      </c>
      <c r="F13" s="12" t="s">
        <v>2</v>
      </c>
      <c r="G13" s="12" t="s">
        <v>4</v>
      </c>
      <c r="H13" s="12" t="s">
        <v>5</v>
      </c>
      <c r="I13" s="12" t="s">
        <v>1</v>
      </c>
      <c r="J13" s="19" t="s">
        <v>6</v>
      </c>
      <c r="K13" s="13"/>
      <c r="L13" s="18" t="s">
        <v>3</v>
      </c>
      <c r="M13" s="12" t="s">
        <v>2</v>
      </c>
      <c r="N13" s="12" t="s">
        <v>2</v>
      </c>
      <c r="O13" s="12" t="s">
        <v>4</v>
      </c>
      <c r="P13" s="12" t="s">
        <v>5</v>
      </c>
      <c r="Q13" s="12" t="s">
        <v>1</v>
      </c>
      <c r="R13" s="19" t="s">
        <v>6</v>
      </c>
      <c r="S13" s="13"/>
      <c r="T13" s="18" t="s">
        <v>3</v>
      </c>
      <c r="U13" s="12" t="s">
        <v>2</v>
      </c>
      <c r="V13" s="12" t="s">
        <v>2</v>
      </c>
      <c r="W13" s="12" t="s">
        <v>4</v>
      </c>
      <c r="X13" s="12" t="s">
        <v>5</v>
      </c>
      <c r="Y13" s="12" t="s">
        <v>1</v>
      </c>
      <c r="Z13" s="19" t="s">
        <v>6</v>
      </c>
      <c r="AB13" s="27" t="s">
        <v>14</v>
      </c>
      <c r="AC13" s="25">
        <f>+DATE(ANNEE,3,1)+(28+(((QUOTIENT(MOD((19*MOD(ANNEE,19)+QUOTIENT(ANNEE,100)-QUOTIENT(QUOTIENT(ANNEE,100),4)-QUOTIENT((8*QUOTIENT(ANNEE,100)+13),25)+15),30),28))*(QUOTIENT(29,MOD((19*MOD(ANNEE,19)+QUOTIENT(ANNEE,100)-QUOTIENT(QUOTIENT(ANNEE,100),4)-QUOTIENT((8*QUOTIENT(ANNEE,100)+13),25)+15),30)+1))*(QUOTIENT((21-MOD(ANNEE,19)),11))-1)*(QUOTIENT(MOD((19*MOD(ANNEE,19)+QUOTIENT(ANNEE,100)-QUOTIENT(QUOTIENT(ANNEE,100),4)-QUOTIENT((8*QUOTIENT(ANNEE,100)+13),25)+15),30),28))+(MOD((19*MOD(ANNEE,19)+QUOTIENT(ANNEE,100)-QUOTIENT(QUOTIENT(ANNEE,100),4)-QUOTIENT((8*QUOTIENT(ANNEE,100)+13),25)+15),30)))-(MOD((QUOTIENT(ANNEE,4)+ANNEE+((QUOTIENT(MOD((19*MOD(ANNEE,19)+QUOTIENT(ANNEE,100)-QUOTIENT(QUOTIENT(ANNEE,100),4)-QUOTIENT((8*QUOTIENT(ANNEE,100)+13),25)+15),30),28))*(QUOTIENT(29,MOD((19*MOD(ANNEE,19)+QUOTIENT(ANNEE,100)-QUOTIENT(QUOTIENT(ANNEE,100),4)-QUOTIENT((8*QUOTIENT(ANNEE,100)+13),25)+15),30)+1))*(QUOTIENT((21-MOD(ANNEE,19)),11))-1)*(QUOTIENT(MOD((19*MOD(ANNEE,19)+QUOTIENT(ANNEE,100)-QUOTIENT(QUOTIENT(ANNEE,100),4)-QUOTIENT((8*QUOTIENT(ANNEE,100)+13),25)+15),30),28))+(MOD((19*MOD(ANNEE,19)+QUOTIENT(ANNEE,100)-QUOTIENT(QUOTIENT(ANNEE,100),4)-QUOTIENT((8*QUOTIENT(ANNEE,100)+13),25)+15),30))+2+QUOTIENT(QUOTIENT(ANNEE,100),4)-QUOTIENT(ANNEE,100)),7)))-1+50</f>
        <v>40322</v>
      </c>
      <c r="AD13" s="28"/>
    </row>
    <row r="14" spans="1:32" s="2" customFormat="1" ht="18" customHeight="1" x14ac:dyDescent="0.2">
      <c r="B14" s="44"/>
      <c r="D14" s="20">
        <f>DATE($B$3,MONTH(D12),1-MOD(6+WEEKDAY(D12)-1,7))</f>
        <v>40266</v>
      </c>
      <c r="E14" s="14">
        <f>+D14+1</f>
        <v>40267</v>
      </c>
      <c r="F14" s="14">
        <f t="shared" ref="F14:J14" si="21">+E14+1</f>
        <v>40268</v>
      </c>
      <c r="G14" s="14">
        <f t="shared" si="21"/>
        <v>40269</v>
      </c>
      <c r="H14" s="14">
        <f t="shared" si="21"/>
        <v>40270</v>
      </c>
      <c r="I14" s="14">
        <f t="shared" si="21"/>
        <v>40271</v>
      </c>
      <c r="J14" s="21">
        <f t="shared" si="21"/>
        <v>40272</v>
      </c>
      <c r="K14" s="11"/>
      <c r="L14" s="20">
        <f>DATE($B$3,MONTH(L12),1-MOD(6+WEEKDAY(L12)-1,7))</f>
        <v>40294</v>
      </c>
      <c r="M14" s="14">
        <f>+L14+1</f>
        <v>40295</v>
      </c>
      <c r="N14" s="14">
        <f t="shared" ref="N14:R14" si="22">+M14+1</f>
        <v>40296</v>
      </c>
      <c r="O14" s="14">
        <f t="shared" si="22"/>
        <v>40297</v>
      </c>
      <c r="P14" s="14">
        <f t="shared" si="22"/>
        <v>40298</v>
      </c>
      <c r="Q14" s="14">
        <f t="shared" si="22"/>
        <v>40299</v>
      </c>
      <c r="R14" s="21">
        <f t="shared" si="22"/>
        <v>40300</v>
      </c>
      <c r="S14" s="11"/>
      <c r="T14" s="20">
        <f>DATE($B$3,MONTH(T12),1-MOD(6+WEEKDAY(T12)-1,7))</f>
        <v>40329</v>
      </c>
      <c r="U14" s="14">
        <f>+T14+1</f>
        <v>40330</v>
      </c>
      <c r="V14" s="14">
        <f t="shared" ref="V14:Z14" si="23">+U14+1</f>
        <v>40331</v>
      </c>
      <c r="W14" s="14">
        <f t="shared" si="23"/>
        <v>40332</v>
      </c>
      <c r="X14" s="14">
        <f t="shared" si="23"/>
        <v>40333</v>
      </c>
      <c r="Y14" s="14">
        <f t="shared" si="23"/>
        <v>40334</v>
      </c>
      <c r="Z14" s="21">
        <f t="shared" si="23"/>
        <v>40335</v>
      </c>
      <c r="AB14" s="27" t="s">
        <v>15</v>
      </c>
      <c r="AC14" s="25">
        <f>+DATE(ANNEE,3,1)+(28+(((QUOTIENT(MOD((19*MOD(ANNEE,19)+QUOTIENT(ANNEE,100)-QUOTIENT(QUOTIENT(ANNEE,100),4)-QUOTIENT((8*QUOTIENT(ANNEE,100)+13),25)+15),30),28))*(QUOTIENT(29,MOD((19*MOD(ANNEE,19)+QUOTIENT(ANNEE,100)-QUOTIENT(QUOTIENT(ANNEE,100),4)-QUOTIENT((8*QUOTIENT(ANNEE,100)+13),25)+15),30)+1))*(QUOTIENT((21-MOD(ANNEE,19)),11))-1)*(QUOTIENT(MOD((19*MOD(ANNEE,19)+QUOTIENT(ANNEE,100)-QUOTIENT(QUOTIENT(ANNEE,100),4)-QUOTIENT((8*QUOTIENT(ANNEE,100)+13),25)+15),30),28))+(MOD((19*MOD(ANNEE,19)+QUOTIENT(ANNEE,100)-QUOTIENT(QUOTIENT(ANNEE,100),4)-QUOTIENT((8*QUOTIENT(ANNEE,100)+13),25)+15),30)))-(MOD((QUOTIENT(ANNEE,4)+ANNEE+((QUOTIENT(MOD((19*MOD(ANNEE,19)+QUOTIENT(ANNEE,100)-QUOTIENT(QUOTIENT(ANNEE,100),4)-QUOTIENT((8*QUOTIENT(ANNEE,100)+13),25)+15),30),28))*(QUOTIENT(29,MOD((19*MOD(ANNEE,19)+QUOTIENT(ANNEE,100)-QUOTIENT(QUOTIENT(ANNEE,100),4)-QUOTIENT((8*QUOTIENT(ANNEE,100)+13),25)+15),30)+1))*(QUOTIENT((21-MOD(ANNEE,19)),11))-1)*(QUOTIENT(MOD((19*MOD(ANNEE,19)+QUOTIENT(ANNEE,100)-QUOTIENT(QUOTIENT(ANNEE,100),4)-QUOTIENT((8*QUOTIENT(ANNEE,100)+13),25)+15),30),28))+(MOD((19*MOD(ANNEE,19)+QUOTIENT(ANNEE,100)-QUOTIENT(QUOTIENT(ANNEE,100),4)-QUOTIENT((8*QUOTIENT(ANNEE,100)+13),25)+15),30))+2+QUOTIENT(QUOTIENT(ANNEE,100),4)-QUOTIENT(ANNEE,100)),7)))-1+60</f>
        <v>40332</v>
      </c>
      <c r="AD14" s="28"/>
    </row>
    <row r="15" spans="1:32" s="2" customFormat="1" ht="18" customHeight="1" x14ac:dyDescent="0.2">
      <c r="B15" s="44"/>
      <c r="D15" s="20">
        <f>+J14+1</f>
        <v>40273</v>
      </c>
      <c r="E15" s="14">
        <f>+D15+1</f>
        <v>40274</v>
      </c>
      <c r="F15" s="14">
        <f t="shared" ref="F15:J15" si="24">+E15+1</f>
        <v>40275</v>
      </c>
      <c r="G15" s="14">
        <f t="shared" si="24"/>
        <v>40276</v>
      </c>
      <c r="H15" s="14">
        <f t="shared" si="24"/>
        <v>40277</v>
      </c>
      <c r="I15" s="14">
        <f t="shared" si="24"/>
        <v>40278</v>
      </c>
      <c r="J15" s="21">
        <f t="shared" si="24"/>
        <v>40279</v>
      </c>
      <c r="K15" s="11"/>
      <c r="L15" s="20">
        <f>+R14+1</f>
        <v>40301</v>
      </c>
      <c r="M15" s="14">
        <f>+L15+1</f>
        <v>40302</v>
      </c>
      <c r="N15" s="14">
        <f t="shared" ref="N15:R15" si="25">+M15+1</f>
        <v>40303</v>
      </c>
      <c r="O15" s="14">
        <f t="shared" si="25"/>
        <v>40304</v>
      </c>
      <c r="P15" s="14">
        <f t="shared" si="25"/>
        <v>40305</v>
      </c>
      <c r="Q15" s="14">
        <f t="shared" si="25"/>
        <v>40306</v>
      </c>
      <c r="R15" s="21">
        <f t="shared" si="25"/>
        <v>40307</v>
      </c>
      <c r="S15" s="11"/>
      <c r="T15" s="20">
        <f>+Z14+1</f>
        <v>40336</v>
      </c>
      <c r="U15" s="14">
        <f>+T15+1</f>
        <v>40337</v>
      </c>
      <c r="V15" s="14">
        <f t="shared" ref="V15:Z15" si="26">+U15+1</f>
        <v>40338</v>
      </c>
      <c r="W15" s="14">
        <f t="shared" si="26"/>
        <v>40339</v>
      </c>
      <c r="X15" s="14">
        <f t="shared" si="26"/>
        <v>40340</v>
      </c>
      <c r="Y15" s="14">
        <f t="shared" si="26"/>
        <v>40341</v>
      </c>
      <c r="Z15" s="21">
        <f t="shared" si="26"/>
        <v>40342</v>
      </c>
      <c r="AB15" s="27" t="s">
        <v>16</v>
      </c>
      <c r="AC15" s="25">
        <f>+DATE(ANNEE,3,1)+(28+(((QUOTIENT(MOD((19*MOD(ANNEE,19)+QUOTIENT(ANNEE,100)-QUOTIENT(QUOTIENT(ANNEE,100),4)-QUOTIENT((8*QUOTIENT(ANNEE,100)+13),25)+15),30),28))*(QUOTIENT(29,MOD((19*MOD(ANNEE,19)+QUOTIENT(ANNEE,100)-QUOTIENT(QUOTIENT(ANNEE,100),4)-QUOTIENT((8*QUOTIENT(ANNEE,100)+13),25)+15),30)+1))*(QUOTIENT((21-MOD(ANNEE,19)),11))-1)*(QUOTIENT(MOD((19*MOD(ANNEE,19)+QUOTIENT(ANNEE,100)-QUOTIENT(QUOTIENT(ANNEE,100),4)-QUOTIENT((8*QUOTIENT(ANNEE,100)+13),25)+15),30),28))+(MOD((19*MOD(ANNEE,19)+QUOTIENT(ANNEE,100)-QUOTIENT(QUOTIENT(ANNEE,100),4)-QUOTIENT((8*QUOTIENT(ANNEE,100)+13),25)+15),30)))-(MOD((QUOTIENT(ANNEE,4)+ANNEE+((QUOTIENT(MOD((19*MOD(ANNEE,19)+QUOTIENT(ANNEE,100)-QUOTIENT(QUOTIENT(ANNEE,100),4)-QUOTIENT((8*QUOTIENT(ANNEE,100)+13),25)+15),30),28))*(QUOTIENT(29,MOD((19*MOD(ANNEE,19)+QUOTIENT(ANNEE,100)-QUOTIENT(QUOTIENT(ANNEE,100),4)-QUOTIENT((8*QUOTIENT(ANNEE,100)+13),25)+15),30)+1))*(QUOTIENT((21-MOD(ANNEE,19)),11))-1)*(QUOTIENT(MOD((19*MOD(ANNEE,19)+QUOTIENT(ANNEE,100)-QUOTIENT(QUOTIENT(ANNEE,100),4)-QUOTIENT((8*QUOTIENT(ANNEE,100)+13),25)+15),30),28))+(MOD((19*MOD(ANNEE,19)+QUOTIENT(ANNEE,100)-QUOTIENT(QUOTIENT(ANNEE,100),4)-QUOTIENT((8*QUOTIENT(ANNEE,100)+13),25)+15),30))+2+QUOTIENT(QUOTIENT(ANNEE,100),4)-QUOTIENT(ANNEE,100)),7)))-1+60+1</f>
        <v>40333</v>
      </c>
      <c r="AD15" s="28"/>
    </row>
    <row r="16" spans="1:32" s="2" customFormat="1" ht="18" customHeight="1" x14ac:dyDescent="0.2">
      <c r="B16" s="44"/>
      <c r="D16" s="20">
        <f t="shared" ref="D16:D19" si="27">+J15+1</f>
        <v>40280</v>
      </c>
      <c r="E16" s="14">
        <f t="shared" ref="E16:J16" si="28">+D16+1</f>
        <v>40281</v>
      </c>
      <c r="F16" s="14">
        <f t="shared" si="28"/>
        <v>40282</v>
      </c>
      <c r="G16" s="14">
        <f t="shared" si="28"/>
        <v>40283</v>
      </c>
      <c r="H16" s="14">
        <f t="shared" si="28"/>
        <v>40284</v>
      </c>
      <c r="I16" s="14">
        <f t="shared" si="28"/>
        <v>40285</v>
      </c>
      <c r="J16" s="21">
        <f t="shared" si="28"/>
        <v>40286</v>
      </c>
      <c r="K16" s="11"/>
      <c r="L16" s="20">
        <f t="shared" ref="L16:L19" si="29">+R15+1</f>
        <v>40308</v>
      </c>
      <c r="M16" s="14">
        <f t="shared" ref="M16:R16" si="30">+L16+1</f>
        <v>40309</v>
      </c>
      <c r="N16" s="14">
        <f t="shared" si="30"/>
        <v>40310</v>
      </c>
      <c r="O16" s="14">
        <f t="shared" si="30"/>
        <v>40311</v>
      </c>
      <c r="P16" s="14">
        <f t="shared" si="30"/>
        <v>40312</v>
      </c>
      <c r="Q16" s="14">
        <f t="shared" si="30"/>
        <v>40313</v>
      </c>
      <c r="R16" s="21">
        <f t="shared" si="30"/>
        <v>40314</v>
      </c>
      <c r="S16" s="11"/>
      <c r="T16" s="20">
        <f t="shared" ref="T16:T19" si="31">+Z15+1</f>
        <v>40343</v>
      </c>
      <c r="U16" s="14">
        <f t="shared" ref="U16:Z16" si="32">+T16+1</f>
        <v>40344</v>
      </c>
      <c r="V16" s="14">
        <f t="shared" si="32"/>
        <v>40345</v>
      </c>
      <c r="W16" s="14">
        <f t="shared" si="32"/>
        <v>40346</v>
      </c>
      <c r="X16" s="14">
        <f t="shared" si="32"/>
        <v>40347</v>
      </c>
      <c r="Y16" s="14">
        <f t="shared" si="32"/>
        <v>40348</v>
      </c>
      <c r="Z16" s="21">
        <f t="shared" si="32"/>
        <v>40349</v>
      </c>
      <c r="AB16" s="27" t="s">
        <v>26</v>
      </c>
      <c r="AC16" s="25">
        <f>+DATE(ANNEE,6,24)</f>
        <v>40353</v>
      </c>
      <c r="AD16" s="28"/>
    </row>
    <row r="17" spans="1:30" s="2" customFormat="1" ht="18" customHeight="1" x14ac:dyDescent="0.2">
      <c r="B17" s="44"/>
      <c r="D17" s="20">
        <f t="shared" si="27"/>
        <v>40287</v>
      </c>
      <c r="E17" s="14">
        <f t="shared" ref="E17:J17" si="33">+D17+1</f>
        <v>40288</v>
      </c>
      <c r="F17" s="14">
        <f t="shared" si="33"/>
        <v>40289</v>
      </c>
      <c r="G17" s="14">
        <f t="shared" si="33"/>
        <v>40290</v>
      </c>
      <c r="H17" s="14">
        <f t="shared" si="33"/>
        <v>40291</v>
      </c>
      <c r="I17" s="14">
        <f t="shared" si="33"/>
        <v>40292</v>
      </c>
      <c r="J17" s="21">
        <f t="shared" si="33"/>
        <v>40293</v>
      </c>
      <c r="K17" s="11"/>
      <c r="L17" s="20">
        <f t="shared" si="29"/>
        <v>40315</v>
      </c>
      <c r="M17" s="14">
        <f t="shared" ref="M17:R17" si="34">+L17+1</f>
        <v>40316</v>
      </c>
      <c r="N17" s="14">
        <f t="shared" si="34"/>
        <v>40317</v>
      </c>
      <c r="O17" s="14">
        <f t="shared" si="34"/>
        <v>40318</v>
      </c>
      <c r="P17" s="14">
        <f t="shared" si="34"/>
        <v>40319</v>
      </c>
      <c r="Q17" s="14">
        <f t="shared" si="34"/>
        <v>40320</v>
      </c>
      <c r="R17" s="21">
        <f t="shared" si="34"/>
        <v>40321</v>
      </c>
      <c r="S17" s="11"/>
      <c r="T17" s="20">
        <f t="shared" si="31"/>
        <v>40350</v>
      </c>
      <c r="U17" s="14">
        <f t="shared" ref="U17:Z17" si="35">+T17+1</f>
        <v>40351</v>
      </c>
      <c r="V17" s="14">
        <f t="shared" si="35"/>
        <v>40352</v>
      </c>
      <c r="W17" s="14">
        <f t="shared" si="35"/>
        <v>40353</v>
      </c>
      <c r="X17" s="14">
        <f t="shared" si="35"/>
        <v>40354</v>
      </c>
      <c r="Y17" s="14">
        <f t="shared" si="35"/>
        <v>40355</v>
      </c>
      <c r="Z17" s="21">
        <f t="shared" si="35"/>
        <v>40356</v>
      </c>
      <c r="AB17" s="27" t="s">
        <v>27</v>
      </c>
      <c r="AC17" s="25">
        <f>+DATE(ANNEE,6,24)</f>
        <v>40353</v>
      </c>
      <c r="AD17" s="28"/>
    </row>
    <row r="18" spans="1:30" s="2" customFormat="1" ht="18" customHeight="1" x14ac:dyDescent="0.2">
      <c r="B18" s="44"/>
      <c r="D18" s="20">
        <f t="shared" si="27"/>
        <v>40294</v>
      </c>
      <c r="E18" s="14">
        <f t="shared" ref="E18:J18" si="36">+D18+1</f>
        <v>40295</v>
      </c>
      <c r="F18" s="14">
        <f t="shared" si="36"/>
        <v>40296</v>
      </c>
      <c r="G18" s="14">
        <f t="shared" si="36"/>
        <v>40297</v>
      </c>
      <c r="H18" s="14">
        <f t="shared" si="36"/>
        <v>40298</v>
      </c>
      <c r="I18" s="14">
        <f t="shared" si="36"/>
        <v>40299</v>
      </c>
      <c r="J18" s="21">
        <f t="shared" si="36"/>
        <v>40300</v>
      </c>
      <c r="K18" s="11"/>
      <c r="L18" s="20">
        <f t="shared" si="29"/>
        <v>40322</v>
      </c>
      <c r="M18" s="14">
        <f t="shared" ref="M18:R18" si="37">+L18+1</f>
        <v>40323</v>
      </c>
      <c r="N18" s="14">
        <f t="shared" si="37"/>
        <v>40324</v>
      </c>
      <c r="O18" s="14">
        <f t="shared" si="37"/>
        <v>40325</v>
      </c>
      <c r="P18" s="14">
        <f t="shared" si="37"/>
        <v>40326</v>
      </c>
      <c r="Q18" s="14">
        <f t="shared" si="37"/>
        <v>40327</v>
      </c>
      <c r="R18" s="21">
        <f t="shared" si="37"/>
        <v>40328</v>
      </c>
      <c r="S18" s="11"/>
      <c r="T18" s="20">
        <f t="shared" si="31"/>
        <v>40357</v>
      </c>
      <c r="U18" s="14">
        <f t="shared" ref="U18:Z18" si="38">+T18+1</f>
        <v>40358</v>
      </c>
      <c r="V18" s="14">
        <f t="shared" si="38"/>
        <v>40359</v>
      </c>
      <c r="W18" s="14">
        <f t="shared" si="38"/>
        <v>40360</v>
      </c>
      <c r="X18" s="14">
        <f t="shared" si="38"/>
        <v>40361</v>
      </c>
      <c r="Y18" s="14">
        <f t="shared" si="38"/>
        <v>40362</v>
      </c>
      <c r="Z18" s="21">
        <f t="shared" si="38"/>
        <v>40363</v>
      </c>
      <c r="AB18" s="27" t="s">
        <v>28</v>
      </c>
      <c r="AC18" s="25">
        <f>+DATE(ANNEE,7,14)</f>
        <v>40373</v>
      </c>
      <c r="AD18" s="29"/>
    </row>
    <row r="19" spans="1:30" s="2" customFormat="1" ht="18" customHeight="1" thickBot="1" x14ac:dyDescent="0.25">
      <c r="B19" s="44"/>
      <c r="D19" s="22">
        <f t="shared" si="27"/>
        <v>40301</v>
      </c>
      <c r="E19" s="23">
        <f t="shared" ref="E19:J19" si="39">+D19+1</f>
        <v>40302</v>
      </c>
      <c r="F19" s="23">
        <f t="shared" si="39"/>
        <v>40303</v>
      </c>
      <c r="G19" s="23">
        <f t="shared" si="39"/>
        <v>40304</v>
      </c>
      <c r="H19" s="23">
        <f t="shared" si="39"/>
        <v>40305</v>
      </c>
      <c r="I19" s="23">
        <f t="shared" si="39"/>
        <v>40306</v>
      </c>
      <c r="J19" s="24">
        <f t="shared" si="39"/>
        <v>40307</v>
      </c>
      <c r="K19" s="11"/>
      <c r="L19" s="22">
        <f t="shared" si="29"/>
        <v>40329</v>
      </c>
      <c r="M19" s="23">
        <f t="shared" ref="M19:R19" si="40">+L19+1</f>
        <v>40330</v>
      </c>
      <c r="N19" s="23">
        <f t="shared" si="40"/>
        <v>40331</v>
      </c>
      <c r="O19" s="23">
        <f t="shared" si="40"/>
        <v>40332</v>
      </c>
      <c r="P19" s="23">
        <f t="shared" si="40"/>
        <v>40333</v>
      </c>
      <c r="Q19" s="23">
        <f t="shared" si="40"/>
        <v>40334</v>
      </c>
      <c r="R19" s="24">
        <f t="shared" si="40"/>
        <v>40335</v>
      </c>
      <c r="S19" s="11"/>
      <c r="T19" s="22">
        <f t="shared" si="31"/>
        <v>40364</v>
      </c>
      <c r="U19" s="23">
        <f t="shared" ref="U19:Z19" si="41">+T19+1</f>
        <v>40365</v>
      </c>
      <c r="V19" s="23">
        <f t="shared" si="41"/>
        <v>40366</v>
      </c>
      <c r="W19" s="23">
        <f t="shared" si="41"/>
        <v>40367</v>
      </c>
      <c r="X19" s="23">
        <f t="shared" si="41"/>
        <v>40368</v>
      </c>
      <c r="Y19" s="23">
        <f t="shared" si="41"/>
        <v>40369</v>
      </c>
      <c r="Z19" s="24">
        <f t="shared" si="41"/>
        <v>40370</v>
      </c>
      <c r="AB19" s="27" t="s">
        <v>29</v>
      </c>
      <c r="AC19" s="25">
        <f>+DATE(ANNEE,8,1)</f>
        <v>40391</v>
      </c>
      <c r="AD19" s="28"/>
    </row>
    <row r="20" spans="1:30" s="2" customFormat="1" ht="18" customHeight="1" thickBot="1" x14ac:dyDescent="0.25">
      <c r="B20" s="44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B20" s="27" t="s">
        <v>20</v>
      </c>
      <c r="AC20" s="25">
        <f>+DATE(ANNEE,8,15)</f>
        <v>40405</v>
      </c>
      <c r="AD20" s="28"/>
    </row>
    <row r="21" spans="1:30" s="1" customFormat="1" ht="18" customHeight="1" x14ac:dyDescent="0.2">
      <c r="B21" s="44"/>
      <c r="D21" s="41">
        <f>DATE($B$3,7,1)</f>
        <v>40360</v>
      </c>
      <c r="E21" s="42"/>
      <c r="F21" s="42"/>
      <c r="G21" s="42"/>
      <c r="H21" s="42"/>
      <c r="I21" s="42"/>
      <c r="J21" s="43"/>
      <c r="K21" s="11"/>
      <c r="L21" s="41">
        <f>DATE($B$3,8,1)</f>
        <v>40391</v>
      </c>
      <c r="M21" s="42"/>
      <c r="N21" s="42"/>
      <c r="O21" s="42"/>
      <c r="P21" s="42"/>
      <c r="Q21" s="42"/>
      <c r="R21" s="43"/>
      <c r="S21" s="11"/>
      <c r="T21" s="41">
        <f>DATE($B$3,9,1)</f>
        <v>40422</v>
      </c>
      <c r="U21" s="42"/>
      <c r="V21" s="42"/>
      <c r="W21" s="42"/>
      <c r="X21" s="42"/>
      <c r="Y21" s="42"/>
      <c r="Z21" s="43"/>
      <c r="AB21" s="27" t="s">
        <v>32</v>
      </c>
      <c r="AC21" s="25">
        <f>$Z$25+1</f>
        <v>40441</v>
      </c>
      <c r="AD21" s="28"/>
    </row>
    <row r="22" spans="1:30" s="6" customFormat="1" ht="18" customHeight="1" x14ac:dyDescent="0.2">
      <c r="B22" s="44"/>
      <c r="D22" s="18" t="s">
        <v>3</v>
      </c>
      <c r="E22" s="12" t="s">
        <v>2</v>
      </c>
      <c r="F22" s="12" t="s">
        <v>2</v>
      </c>
      <c r="G22" s="12" t="s">
        <v>4</v>
      </c>
      <c r="H22" s="12" t="s">
        <v>5</v>
      </c>
      <c r="I22" s="12" t="s">
        <v>1</v>
      </c>
      <c r="J22" s="19" t="s">
        <v>6</v>
      </c>
      <c r="K22" s="13"/>
      <c r="L22" s="18" t="s">
        <v>3</v>
      </c>
      <c r="M22" s="12" t="s">
        <v>2</v>
      </c>
      <c r="N22" s="12" t="s">
        <v>2</v>
      </c>
      <c r="O22" s="12" t="s">
        <v>4</v>
      </c>
      <c r="P22" s="12" t="s">
        <v>5</v>
      </c>
      <c r="Q22" s="12" t="s">
        <v>1</v>
      </c>
      <c r="R22" s="19" t="s">
        <v>6</v>
      </c>
      <c r="S22" s="13"/>
      <c r="T22" s="18" t="s">
        <v>3</v>
      </c>
      <c r="U22" s="12" t="s">
        <v>2</v>
      </c>
      <c r="V22" s="12" t="s">
        <v>2</v>
      </c>
      <c r="W22" s="12" t="s">
        <v>4</v>
      </c>
      <c r="X22" s="12" t="s">
        <v>5</v>
      </c>
      <c r="Y22" s="12" t="s">
        <v>1</v>
      </c>
      <c r="Z22" s="19" t="s">
        <v>6</v>
      </c>
      <c r="AB22" s="27" t="s">
        <v>17</v>
      </c>
      <c r="AC22" s="25">
        <f>+DATE(ANNEE,11,1)</f>
        <v>40483</v>
      </c>
      <c r="AD22" s="28"/>
    </row>
    <row r="23" spans="1:30" s="2" customFormat="1" ht="18" customHeight="1" x14ac:dyDescent="0.2">
      <c r="B23" s="44"/>
      <c r="D23" s="20">
        <f>DATE($B$3,MONTH(D21),1-MOD(6+WEEKDAY(D21)-1,7))</f>
        <v>40357</v>
      </c>
      <c r="E23" s="14">
        <f>+D23+1</f>
        <v>40358</v>
      </c>
      <c r="F23" s="14">
        <f t="shared" ref="F23:J23" si="42">+E23+1</f>
        <v>40359</v>
      </c>
      <c r="G23" s="14">
        <f t="shared" si="42"/>
        <v>40360</v>
      </c>
      <c r="H23" s="14">
        <f t="shared" si="42"/>
        <v>40361</v>
      </c>
      <c r="I23" s="14">
        <f t="shared" si="42"/>
        <v>40362</v>
      </c>
      <c r="J23" s="21">
        <f t="shared" si="42"/>
        <v>40363</v>
      </c>
      <c r="K23" s="11"/>
      <c r="L23" s="20">
        <f>DATE($B$3,MONTH(L21),1-MOD(6+WEEKDAY(L21)-1,7))</f>
        <v>40385</v>
      </c>
      <c r="M23" s="14">
        <f>+L23+1</f>
        <v>40386</v>
      </c>
      <c r="N23" s="14">
        <f t="shared" ref="N23:R23" si="43">+M23+1</f>
        <v>40387</v>
      </c>
      <c r="O23" s="14">
        <f t="shared" si="43"/>
        <v>40388</v>
      </c>
      <c r="P23" s="14">
        <f t="shared" si="43"/>
        <v>40389</v>
      </c>
      <c r="Q23" s="14">
        <f t="shared" si="43"/>
        <v>40390</v>
      </c>
      <c r="R23" s="21">
        <f t="shared" si="43"/>
        <v>40391</v>
      </c>
      <c r="S23" s="11"/>
      <c r="T23" s="20">
        <f>DATE($B$3,MONTH(T21),1-MOD(6+WEEKDAY(T21)-1,7))</f>
        <v>40420</v>
      </c>
      <c r="U23" s="14">
        <f>+T23+1</f>
        <v>40421</v>
      </c>
      <c r="V23" s="14">
        <f t="shared" ref="V23:Z23" si="44">+U23+1</f>
        <v>40422</v>
      </c>
      <c r="W23" s="14">
        <f t="shared" si="44"/>
        <v>40423</v>
      </c>
      <c r="X23" s="14">
        <f t="shared" si="44"/>
        <v>40424</v>
      </c>
      <c r="Y23" s="14">
        <f t="shared" si="44"/>
        <v>40425</v>
      </c>
      <c r="Z23" s="21">
        <f t="shared" si="44"/>
        <v>40426</v>
      </c>
      <c r="AB23" s="27" t="s">
        <v>31</v>
      </c>
      <c r="AC23" s="25">
        <f>+DATE(ANNEE,11,11)</f>
        <v>40493</v>
      </c>
      <c r="AD23" s="28"/>
    </row>
    <row r="24" spans="1:30" s="2" customFormat="1" ht="18" customHeight="1" x14ac:dyDescent="0.2">
      <c r="B24" s="44"/>
      <c r="D24" s="20">
        <f>+J23+1</f>
        <v>40364</v>
      </c>
      <c r="E24" s="14">
        <f>+D24+1</f>
        <v>40365</v>
      </c>
      <c r="F24" s="14">
        <f t="shared" ref="F24:J24" si="45">+E24+1</f>
        <v>40366</v>
      </c>
      <c r="G24" s="14">
        <f t="shared" si="45"/>
        <v>40367</v>
      </c>
      <c r="H24" s="14">
        <f t="shared" si="45"/>
        <v>40368</v>
      </c>
      <c r="I24" s="14">
        <f t="shared" si="45"/>
        <v>40369</v>
      </c>
      <c r="J24" s="21">
        <f t="shared" si="45"/>
        <v>40370</v>
      </c>
      <c r="K24" s="11"/>
      <c r="L24" s="20">
        <f>+R23+1</f>
        <v>40392</v>
      </c>
      <c r="M24" s="14">
        <f>+L24+1</f>
        <v>40393</v>
      </c>
      <c r="N24" s="14">
        <f t="shared" ref="N24:R24" si="46">+M24+1</f>
        <v>40394</v>
      </c>
      <c r="O24" s="14">
        <f t="shared" si="46"/>
        <v>40395</v>
      </c>
      <c r="P24" s="14">
        <f t="shared" si="46"/>
        <v>40396</v>
      </c>
      <c r="Q24" s="14">
        <f t="shared" si="46"/>
        <v>40397</v>
      </c>
      <c r="R24" s="21">
        <f t="shared" si="46"/>
        <v>40398</v>
      </c>
      <c r="S24" s="11"/>
      <c r="T24" s="20">
        <f>+Z23+1</f>
        <v>40427</v>
      </c>
      <c r="U24" s="14">
        <f>+T24+1</f>
        <v>40428</v>
      </c>
      <c r="V24" s="14">
        <f t="shared" ref="V24:Z24" si="47">+U24+1</f>
        <v>40429</v>
      </c>
      <c r="W24" s="14">
        <f t="shared" si="47"/>
        <v>40430</v>
      </c>
      <c r="X24" s="14">
        <f t="shared" si="47"/>
        <v>40431</v>
      </c>
      <c r="Y24" s="14">
        <f t="shared" si="47"/>
        <v>40432</v>
      </c>
      <c r="Z24" s="21">
        <f t="shared" si="47"/>
        <v>40433</v>
      </c>
      <c r="AB24" s="27" t="s">
        <v>19</v>
      </c>
      <c r="AC24" s="25">
        <f>+DATE(ANNEE,12,25)</f>
        <v>40537</v>
      </c>
      <c r="AD24" s="28"/>
    </row>
    <row r="25" spans="1:30" s="2" customFormat="1" ht="18" customHeight="1" x14ac:dyDescent="0.2">
      <c r="B25" s="44"/>
      <c r="D25" s="20">
        <f t="shared" ref="D25:D28" si="48">+J24+1</f>
        <v>40371</v>
      </c>
      <c r="E25" s="14">
        <f t="shared" ref="E25:J25" si="49">+D25+1</f>
        <v>40372</v>
      </c>
      <c r="F25" s="14">
        <f t="shared" si="49"/>
        <v>40373</v>
      </c>
      <c r="G25" s="14">
        <f t="shared" si="49"/>
        <v>40374</v>
      </c>
      <c r="H25" s="14">
        <f t="shared" si="49"/>
        <v>40375</v>
      </c>
      <c r="I25" s="14">
        <f t="shared" si="49"/>
        <v>40376</v>
      </c>
      <c r="J25" s="21">
        <f t="shared" si="49"/>
        <v>40377</v>
      </c>
      <c r="K25" s="11"/>
      <c r="L25" s="20">
        <f t="shared" ref="L25:L28" si="50">+R24+1</f>
        <v>40399</v>
      </c>
      <c r="M25" s="14">
        <f t="shared" ref="M25:R25" si="51">+L25+1</f>
        <v>40400</v>
      </c>
      <c r="N25" s="14">
        <f t="shared" si="51"/>
        <v>40401</v>
      </c>
      <c r="O25" s="14">
        <f t="shared" si="51"/>
        <v>40402</v>
      </c>
      <c r="P25" s="14">
        <f t="shared" si="51"/>
        <v>40403</v>
      </c>
      <c r="Q25" s="14">
        <f t="shared" si="51"/>
        <v>40404</v>
      </c>
      <c r="R25" s="21">
        <f t="shared" si="51"/>
        <v>40405</v>
      </c>
      <c r="S25" s="11"/>
      <c r="T25" s="20">
        <f t="shared" ref="T25:T28" si="52">+Z24+1</f>
        <v>40434</v>
      </c>
      <c r="U25" s="14">
        <f t="shared" ref="U25:Z25" si="53">+T25+1</f>
        <v>40435</v>
      </c>
      <c r="V25" s="14">
        <f t="shared" si="53"/>
        <v>40436</v>
      </c>
      <c r="W25" s="14">
        <f t="shared" si="53"/>
        <v>40437</v>
      </c>
      <c r="X25" s="14">
        <f t="shared" si="53"/>
        <v>40438</v>
      </c>
      <c r="Y25" s="14">
        <f t="shared" si="53"/>
        <v>40439</v>
      </c>
      <c r="Z25" s="21">
        <f t="shared" si="53"/>
        <v>40440</v>
      </c>
      <c r="AB25" s="27" t="s">
        <v>7</v>
      </c>
      <c r="AC25" s="25">
        <f>+DATE(ANNEE,12,31)</f>
        <v>40543</v>
      </c>
      <c r="AD25" s="28"/>
    </row>
    <row r="26" spans="1:30" s="2" customFormat="1" ht="18" customHeight="1" x14ac:dyDescent="0.2">
      <c r="B26" s="44"/>
      <c r="D26" s="20">
        <f t="shared" si="48"/>
        <v>40378</v>
      </c>
      <c r="E26" s="14">
        <f t="shared" ref="E26:J26" si="54">+D26+1</f>
        <v>40379</v>
      </c>
      <c r="F26" s="14">
        <f t="shared" si="54"/>
        <v>40380</v>
      </c>
      <c r="G26" s="14">
        <f t="shared" si="54"/>
        <v>40381</v>
      </c>
      <c r="H26" s="14">
        <f t="shared" si="54"/>
        <v>40382</v>
      </c>
      <c r="I26" s="14">
        <f t="shared" si="54"/>
        <v>40383</v>
      </c>
      <c r="J26" s="21">
        <f t="shared" si="54"/>
        <v>40384</v>
      </c>
      <c r="K26" s="11"/>
      <c r="L26" s="20">
        <f t="shared" si="50"/>
        <v>40406</v>
      </c>
      <c r="M26" s="14">
        <f t="shared" ref="M26:R26" si="55">+L26+1</f>
        <v>40407</v>
      </c>
      <c r="N26" s="14">
        <f t="shared" si="55"/>
        <v>40408</v>
      </c>
      <c r="O26" s="14">
        <f t="shared" si="55"/>
        <v>40409</v>
      </c>
      <c r="P26" s="14">
        <f t="shared" si="55"/>
        <v>40410</v>
      </c>
      <c r="Q26" s="14">
        <f t="shared" si="55"/>
        <v>40411</v>
      </c>
      <c r="R26" s="21">
        <f t="shared" si="55"/>
        <v>40412</v>
      </c>
      <c r="S26" s="11"/>
      <c r="T26" s="20">
        <f t="shared" si="52"/>
        <v>40441</v>
      </c>
      <c r="U26" s="14">
        <f t="shared" ref="U26:Z26" si="56">+T26+1</f>
        <v>40442</v>
      </c>
      <c r="V26" s="14">
        <f t="shared" si="56"/>
        <v>40443</v>
      </c>
      <c r="W26" s="14">
        <f t="shared" si="56"/>
        <v>40444</v>
      </c>
      <c r="X26" s="14">
        <f t="shared" si="56"/>
        <v>40445</v>
      </c>
      <c r="Y26" s="14">
        <f t="shared" si="56"/>
        <v>40446</v>
      </c>
      <c r="Z26" s="21">
        <f t="shared" si="56"/>
        <v>40447</v>
      </c>
      <c r="AB26" s="27"/>
      <c r="AC26" s="25"/>
      <c r="AD26" s="28"/>
    </row>
    <row r="27" spans="1:30" s="2" customFormat="1" ht="18" customHeight="1" x14ac:dyDescent="0.2">
      <c r="B27" s="44"/>
      <c r="D27" s="20">
        <f t="shared" si="48"/>
        <v>40385</v>
      </c>
      <c r="E27" s="14">
        <f t="shared" ref="E27:J27" si="57">+D27+1</f>
        <v>40386</v>
      </c>
      <c r="F27" s="14">
        <f t="shared" si="57"/>
        <v>40387</v>
      </c>
      <c r="G27" s="14">
        <f t="shared" si="57"/>
        <v>40388</v>
      </c>
      <c r="H27" s="14">
        <f t="shared" si="57"/>
        <v>40389</v>
      </c>
      <c r="I27" s="14">
        <f t="shared" si="57"/>
        <v>40390</v>
      </c>
      <c r="J27" s="21">
        <f t="shared" si="57"/>
        <v>40391</v>
      </c>
      <c r="K27" s="11"/>
      <c r="L27" s="20">
        <f t="shared" si="50"/>
        <v>40413</v>
      </c>
      <c r="M27" s="14">
        <f t="shared" ref="M27:R27" si="58">+L27+1</f>
        <v>40414</v>
      </c>
      <c r="N27" s="14">
        <f t="shared" si="58"/>
        <v>40415</v>
      </c>
      <c r="O27" s="14">
        <f t="shared" si="58"/>
        <v>40416</v>
      </c>
      <c r="P27" s="14">
        <f t="shared" si="58"/>
        <v>40417</v>
      </c>
      <c r="Q27" s="14">
        <f t="shared" si="58"/>
        <v>40418</v>
      </c>
      <c r="R27" s="21">
        <f t="shared" si="58"/>
        <v>40419</v>
      </c>
      <c r="S27" s="11"/>
      <c r="T27" s="20">
        <f t="shared" si="52"/>
        <v>40448</v>
      </c>
      <c r="U27" s="14">
        <f t="shared" ref="U27:Z27" si="59">+T27+1</f>
        <v>40449</v>
      </c>
      <c r="V27" s="14">
        <f t="shared" si="59"/>
        <v>40450</v>
      </c>
      <c r="W27" s="14">
        <f t="shared" si="59"/>
        <v>40451</v>
      </c>
      <c r="X27" s="14">
        <f t="shared" si="59"/>
        <v>40452</v>
      </c>
      <c r="Y27" s="14">
        <f t="shared" si="59"/>
        <v>40453</v>
      </c>
      <c r="Z27" s="21">
        <f t="shared" si="59"/>
        <v>40454</v>
      </c>
      <c r="AB27" s="27"/>
      <c r="AC27" s="25"/>
      <c r="AD27" s="28"/>
    </row>
    <row r="28" spans="1:30" s="2" customFormat="1" ht="18" customHeight="1" thickBot="1" x14ac:dyDescent="0.25">
      <c r="B28" s="44"/>
      <c r="D28" s="22">
        <f t="shared" si="48"/>
        <v>40392</v>
      </c>
      <c r="E28" s="23">
        <f t="shared" ref="E28:J28" si="60">+D28+1</f>
        <v>40393</v>
      </c>
      <c r="F28" s="23">
        <f t="shared" si="60"/>
        <v>40394</v>
      </c>
      <c r="G28" s="23">
        <f t="shared" si="60"/>
        <v>40395</v>
      </c>
      <c r="H28" s="23">
        <f t="shared" si="60"/>
        <v>40396</v>
      </c>
      <c r="I28" s="23">
        <f t="shared" si="60"/>
        <v>40397</v>
      </c>
      <c r="J28" s="24">
        <f t="shared" si="60"/>
        <v>40398</v>
      </c>
      <c r="K28" s="11"/>
      <c r="L28" s="22">
        <f t="shared" si="50"/>
        <v>40420</v>
      </c>
      <c r="M28" s="23">
        <f t="shared" ref="M28:R28" si="61">+L28+1</f>
        <v>40421</v>
      </c>
      <c r="N28" s="23">
        <f t="shared" si="61"/>
        <v>40422</v>
      </c>
      <c r="O28" s="23">
        <f t="shared" si="61"/>
        <v>40423</v>
      </c>
      <c r="P28" s="23">
        <f t="shared" si="61"/>
        <v>40424</v>
      </c>
      <c r="Q28" s="23">
        <f t="shared" si="61"/>
        <v>40425</v>
      </c>
      <c r="R28" s="24">
        <f t="shared" si="61"/>
        <v>40426</v>
      </c>
      <c r="S28" s="11"/>
      <c r="T28" s="22">
        <f t="shared" si="52"/>
        <v>40455</v>
      </c>
      <c r="U28" s="23">
        <f t="shared" ref="U28:Z28" si="62">+T28+1</f>
        <v>40456</v>
      </c>
      <c r="V28" s="23">
        <f t="shared" si="62"/>
        <v>40457</v>
      </c>
      <c r="W28" s="23">
        <f t="shared" si="62"/>
        <v>40458</v>
      </c>
      <c r="X28" s="23">
        <f t="shared" si="62"/>
        <v>40459</v>
      </c>
      <c r="Y28" s="23">
        <f t="shared" si="62"/>
        <v>40460</v>
      </c>
      <c r="Z28" s="24">
        <f t="shared" si="62"/>
        <v>40461</v>
      </c>
      <c r="AB28" s="27"/>
      <c r="AC28" s="25"/>
      <c r="AD28" s="28"/>
    </row>
    <row r="29" spans="1:30" s="2" customFormat="1" ht="18" customHeight="1" thickBot="1" x14ac:dyDescent="0.25">
      <c r="A29" s="5"/>
      <c r="B29" s="44"/>
      <c r="C29" s="5"/>
      <c r="D29" s="15"/>
      <c r="E29" s="15"/>
      <c r="F29" s="15"/>
      <c r="G29" s="15"/>
      <c r="H29" s="15"/>
      <c r="I29" s="15"/>
      <c r="J29" s="15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B29" s="27"/>
      <c r="AC29" s="25"/>
      <c r="AD29" s="28"/>
    </row>
    <row r="30" spans="1:30" s="1" customFormat="1" ht="18" customHeight="1" x14ac:dyDescent="0.2">
      <c r="B30" s="44"/>
      <c r="D30" s="41">
        <f>DATE($B$3,10,1)</f>
        <v>40452</v>
      </c>
      <c r="E30" s="42"/>
      <c r="F30" s="42"/>
      <c r="G30" s="42"/>
      <c r="H30" s="42"/>
      <c r="I30" s="42"/>
      <c r="J30" s="43"/>
      <c r="K30" s="11"/>
      <c r="L30" s="41">
        <f>DATE($B$3,11,1)</f>
        <v>40483</v>
      </c>
      <c r="M30" s="42"/>
      <c r="N30" s="42"/>
      <c r="O30" s="42"/>
      <c r="P30" s="42"/>
      <c r="Q30" s="42"/>
      <c r="R30" s="43"/>
      <c r="S30" s="11"/>
      <c r="T30" s="41">
        <f>DATE($B$3,12,1)</f>
        <v>40513</v>
      </c>
      <c r="U30" s="42"/>
      <c r="V30" s="42"/>
      <c r="W30" s="42"/>
      <c r="X30" s="42"/>
      <c r="Y30" s="42"/>
      <c r="Z30" s="43"/>
      <c r="AB30" s="27"/>
      <c r="AC30" s="25"/>
      <c r="AD30" s="28"/>
    </row>
    <row r="31" spans="1:30" s="6" customFormat="1" ht="18" customHeight="1" thickBot="1" x14ac:dyDescent="0.25">
      <c r="B31" s="44"/>
      <c r="D31" s="18" t="s">
        <v>3</v>
      </c>
      <c r="E31" s="12" t="s">
        <v>2</v>
      </c>
      <c r="F31" s="12" t="s">
        <v>2</v>
      </c>
      <c r="G31" s="12" t="s">
        <v>4</v>
      </c>
      <c r="H31" s="12" t="s">
        <v>5</v>
      </c>
      <c r="I31" s="12" t="s">
        <v>1</v>
      </c>
      <c r="J31" s="19" t="s">
        <v>6</v>
      </c>
      <c r="K31" s="13"/>
      <c r="L31" s="18" t="s">
        <v>3</v>
      </c>
      <c r="M31" s="12" t="s">
        <v>2</v>
      </c>
      <c r="N31" s="12" t="s">
        <v>2</v>
      </c>
      <c r="O31" s="12" t="s">
        <v>4</v>
      </c>
      <c r="P31" s="12" t="s">
        <v>5</v>
      </c>
      <c r="Q31" s="12" t="s">
        <v>1</v>
      </c>
      <c r="R31" s="19" t="s">
        <v>6</v>
      </c>
      <c r="S31" s="13"/>
      <c r="T31" s="18" t="s">
        <v>3</v>
      </c>
      <c r="U31" s="12" t="s">
        <v>2</v>
      </c>
      <c r="V31" s="12" t="s">
        <v>2</v>
      </c>
      <c r="W31" s="12" t="s">
        <v>4</v>
      </c>
      <c r="X31" s="12" t="s">
        <v>5</v>
      </c>
      <c r="Y31" s="12" t="s">
        <v>1</v>
      </c>
      <c r="Z31" s="19" t="s">
        <v>6</v>
      </c>
      <c r="AB31" s="30"/>
      <c r="AC31" s="31"/>
      <c r="AD31" s="32"/>
    </row>
    <row r="32" spans="1:30" s="2" customFormat="1" ht="18" customHeight="1" x14ac:dyDescent="0.2">
      <c r="B32" s="44"/>
      <c r="D32" s="20">
        <f>DATE($B$3,MONTH(D30),1-MOD(6+WEEKDAY(D30)-1,7))</f>
        <v>40448</v>
      </c>
      <c r="E32" s="14">
        <f>+D32+1</f>
        <v>40449</v>
      </c>
      <c r="F32" s="14">
        <f t="shared" ref="F32:J32" si="63">+E32+1</f>
        <v>40450</v>
      </c>
      <c r="G32" s="14">
        <f t="shared" si="63"/>
        <v>40451</v>
      </c>
      <c r="H32" s="14">
        <f t="shared" si="63"/>
        <v>40452</v>
      </c>
      <c r="I32" s="14">
        <f t="shared" si="63"/>
        <v>40453</v>
      </c>
      <c r="J32" s="21">
        <f t="shared" si="63"/>
        <v>40454</v>
      </c>
      <c r="K32" s="11"/>
      <c r="L32" s="20">
        <f>DATE($B$3,MONTH(L30),1-MOD(6+WEEKDAY(L30)-1,7))</f>
        <v>40483</v>
      </c>
      <c r="M32" s="14">
        <f>+L32+1</f>
        <v>40484</v>
      </c>
      <c r="N32" s="14">
        <f t="shared" ref="N32:R32" si="64">+M32+1</f>
        <v>40485</v>
      </c>
      <c r="O32" s="14">
        <f t="shared" si="64"/>
        <v>40486</v>
      </c>
      <c r="P32" s="14">
        <f t="shared" si="64"/>
        <v>40487</v>
      </c>
      <c r="Q32" s="14">
        <f t="shared" si="64"/>
        <v>40488</v>
      </c>
      <c r="R32" s="21">
        <f t="shared" si="64"/>
        <v>40489</v>
      </c>
      <c r="S32" s="11"/>
      <c r="T32" s="20">
        <f>DATE($B$3,MONTH(T30),1-MOD(6+WEEKDAY(T30)-1,7))</f>
        <v>40511</v>
      </c>
      <c r="U32" s="14">
        <f>+T32+1</f>
        <v>40512</v>
      </c>
      <c r="V32" s="14">
        <f t="shared" ref="V32:Z32" si="65">+U32+1</f>
        <v>40513</v>
      </c>
      <c r="W32" s="14">
        <f t="shared" si="65"/>
        <v>40514</v>
      </c>
      <c r="X32" s="14">
        <f t="shared" si="65"/>
        <v>40515</v>
      </c>
      <c r="Y32" s="14">
        <f t="shared" si="65"/>
        <v>40516</v>
      </c>
      <c r="Z32" s="21">
        <f t="shared" si="65"/>
        <v>40517</v>
      </c>
      <c r="AB32" s="48" t="s">
        <v>22</v>
      </c>
      <c r="AC32" s="49"/>
      <c r="AD32" s="50"/>
    </row>
    <row r="33" spans="2:32" s="2" customFormat="1" ht="18" customHeight="1" x14ac:dyDescent="0.2">
      <c r="B33" s="44"/>
      <c r="D33" s="20">
        <f>+J32+1</f>
        <v>40455</v>
      </c>
      <c r="E33" s="14">
        <f>+D33+1</f>
        <v>40456</v>
      </c>
      <c r="F33" s="14">
        <f t="shared" ref="F33:J33" si="66">+E33+1</f>
        <v>40457</v>
      </c>
      <c r="G33" s="14">
        <f t="shared" si="66"/>
        <v>40458</v>
      </c>
      <c r="H33" s="14">
        <f t="shared" si="66"/>
        <v>40459</v>
      </c>
      <c r="I33" s="14">
        <f t="shared" si="66"/>
        <v>40460</v>
      </c>
      <c r="J33" s="21">
        <f t="shared" si="66"/>
        <v>40461</v>
      </c>
      <c r="K33" s="11"/>
      <c r="L33" s="20">
        <f>+R32+1</f>
        <v>40490</v>
      </c>
      <c r="M33" s="14">
        <f>+L33+1</f>
        <v>40491</v>
      </c>
      <c r="N33" s="14">
        <f t="shared" ref="N33:R33" si="67">+M33+1</f>
        <v>40492</v>
      </c>
      <c r="O33" s="14">
        <f t="shared" si="67"/>
        <v>40493</v>
      </c>
      <c r="P33" s="14">
        <f t="shared" si="67"/>
        <v>40494</v>
      </c>
      <c r="Q33" s="14">
        <f t="shared" si="67"/>
        <v>40495</v>
      </c>
      <c r="R33" s="21">
        <f t="shared" si="67"/>
        <v>40496</v>
      </c>
      <c r="S33" s="11"/>
      <c r="T33" s="20">
        <f>+Z32+1</f>
        <v>40518</v>
      </c>
      <c r="U33" s="14">
        <f>+T33+1</f>
        <v>40519</v>
      </c>
      <c r="V33" s="14">
        <f t="shared" ref="V33:Z33" si="68">+U33+1</f>
        <v>40520</v>
      </c>
      <c r="W33" s="14">
        <f t="shared" si="68"/>
        <v>40521</v>
      </c>
      <c r="X33" s="14">
        <f t="shared" si="68"/>
        <v>40522</v>
      </c>
      <c r="Y33" s="14">
        <f t="shared" si="68"/>
        <v>40523</v>
      </c>
      <c r="Z33" s="21">
        <f t="shared" si="68"/>
        <v>40524</v>
      </c>
      <c r="AB33" s="33"/>
      <c r="AC33" s="39" t="s">
        <v>23</v>
      </c>
      <c r="AD33" s="40" t="s">
        <v>24</v>
      </c>
    </row>
    <row r="34" spans="2:32" s="2" customFormat="1" ht="18" customHeight="1" x14ac:dyDescent="0.2">
      <c r="B34" s="44"/>
      <c r="D34" s="20">
        <f t="shared" ref="D34:D37" si="69">+J33+1</f>
        <v>40462</v>
      </c>
      <c r="E34" s="14">
        <f t="shared" ref="E34:J34" si="70">+D34+1</f>
        <v>40463</v>
      </c>
      <c r="F34" s="14">
        <f t="shared" si="70"/>
        <v>40464</v>
      </c>
      <c r="G34" s="14">
        <f t="shared" si="70"/>
        <v>40465</v>
      </c>
      <c r="H34" s="14">
        <f t="shared" si="70"/>
        <v>40466</v>
      </c>
      <c r="I34" s="14">
        <f t="shared" si="70"/>
        <v>40467</v>
      </c>
      <c r="J34" s="21">
        <f t="shared" si="70"/>
        <v>40468</v>
      </c>
      <c r="K34" s="11"/>
      <c r="L34" s="20">
        <f t="shared" ref="L34:L37" si="71">+R33+1</f>
        <v>40497</v>
      </c>
      <c r="M34" s="14">
        <f t="shared" ref="M34:R34" si="72">+L34+1</f>
        <v>40498</v>
      </c>
      <c r="N34" s="14">
        <f t="shared" si="72"/>
        <v>40499</v>
      </c>
      <c r="O34" s="14">
        <f t="shared" si="72"/>
        <v>40500</v>
      </c>
      <c r="P34" s="14">
        <f t="shared" si="72"/>
        <v>40501</v>
      </c>
      <c r="Q34" s="14">
        <f t="shared" si="72"/>
        <v>40502</v>
      </c>
      <c r="R34" s="21">
        <f t="shared" si="72"/>
        <v>40503</v>
      </c>
      <c r="S34" s="11"/>
      <c r="T34" s="20">
        <f t="shared" ref="T34:T37" si="73">+Z33+1</f>
        <v>40525</v>
      </c>
      <c r="U34" s="14">
        <f t="shared" ref="U34:Z34" si="74">+T34+1</f>
        <v>40526</v>
      </c>
      <c r="V34" s="14">
        <f t="shared" si="74"/>
        <v>40527</v>
      </c>
      <c r="W34" s="14">
        <f t="shared" si="74"/>
        <v>40528</v>
      </c>
      <c r="X34" s="14">
        <f t="shared" si="74"/>
        <v>40529</v>
      </c>
      <c r="Y34" s="14">
        <f t="shared" si="74"/>
        <v>40530</v>
      </c>
      <c r="Z34" s="21">
        <f t="shared" si="74"/>
        <v>40531</v>
      </c>
      <c r="AB34" s="34"/>
      <c r="AC34" s="26"/>
      <c r="AD34" s="35"/>
    </row>
    <row r="35" spans="2:32" s="2" customFormat="1" ht="18" customHeight="1" x14ac:dyDescent="0.2">
      <c r="B35" s="44"/>
      <c r="D35" s="20">
        <f t="shared" si="69"/>
        <v>40469</v>
      </c>
      <c r="E35" s="14">
        <f t="shared" ref="E35:J35" si="75">+D35+1</f>
        <v>40470</v>
      </c>
      <c r="F35" s="14">
        <f t="shared" si="75"/>
        <v>40471</v>
      </c>
      <c r="G35" s="14">
        <f t="shared" si="75"/>
        <v>40472</v>
      </c>
      <c r="H35" s="14">
        <f t="shared" si="75"/>
        <v>40473</v>
      </c>
      <c r="I35" s="14">
        <f t="shared" si="75"/>
        <v>40474</v>
      </c>
      <c r="J35" s="21">
        <f t="shared" si="75"/>
        <v>40475</v>
      </c>
      <c r="K35" s="11"/>
      <c r="L35" s="20">
        <f t="shared" si="71"/>
        <v>40504</v>
      </c>
      <c r="M35" s="14">
        <f t="shared" ref="M35:R35" si="76">+L35+1</f>
        <v>40505</v>
      </c>
      <c r="N35" s="14">
        <f t="shared" si="76"/>
        <v>40506</v>
      </c>
      <c r="O35" s="14">
        <f t="shared" si="76"/>
        <v>40507</v>
      </c>
      <c r="P35" s="14">
        <f t="shared" si="76"/>
        <v>40508</v>
      </c>
      <c r="Q35" s="14">
        <f t="shared" si="76"/>
        <v>40509</v>
      </c>
      <c r="R35" s="21">
        <f t="shared" si="76"/>
        <v>40510</v>
      </c>
      <c r="S35" s="11"/>
      <c r="T35" s="20">
        <f t="shared" si="73"/>
        <v>40532</v>
      </c>
      <c r="U35" s="14">
        <f t="shared" ref="U35:Z35" si="77">+T35+1</f>
        <v>40533</v>
      </c>
      <c r="V35" s="14">
        <f t="shared" si="77"/>
        <v>40534</v>
      </c>
      <c r="W35" s="14">
        <f t="shared" si="77"/>
        <v>40535</v>
      </c>
      <c r="X35" s="14">
        <f t="shared" si="77"/>
        <v>40536</v>
      </c>
      <c r="Y35" s="14">
        <f t="shared" si="77"/>
        <v>40537</v>
      </c>
      <c r="Z35" s="21">
        <f t="shared" si="77"/>
        <v>40538</v>
      </c>
      <c r="AB35" s="33"/>
      <c r="AC35" s="26"/>
      <c r="AD35" s="35"/>
    </row>
    <row r="36" spans="2:32" s="2" customFormat="1" ht="18" customHeight="1" x14ac:dyDescent="0.2">
      <c r="B36" s="44"/>
      <c r="D36" s="20">
        <f t="shared" si="69"/>
        <v>40476</v>
      </c>
      <c r="E36" s="14">
        <f t="shared" ref="E36:J36" si="78">+D36+1</f>
        <v>40477</v>
      </c>
      <c r="F36" s="14">
        <f t="shared" si="78"/>
        <v>40478</v>
      </c>
      <c r="G36" s="14">
        <f t="shared" si="78"/>
        <v>40479</v>
      </c>
      <c r="H36" s="14">
        <f t="shared" si="78"/>
        <v>40480</v>
      </c>
      <c r="I36" s="14">
        <f t="shared" si="78"/>
        <v>40481</v>
      </c>
      <c r="J36" s="21">
        <f t="shared" si="78"/>
        <v>40482</v>
      </c>
      <c r="K36" s="11"/>
      <c r="L36" s="20">
        <f t="shared" si="71"/>
        <v>40511</v>
      </c>
      <c r="M36" s="14">
        <f t="shared" ref="M36:R36" si="79">+L36+1</f>
        <v>40512</v>
      </c>
      <c r="N36" s="14">
        <f t="shared" si="79"/>
        <v>40513</v>
      </c>
      <c r="O36" s="14">
        <f t="shared" si="79"/>
        <v>40514</v>
      </c>
      <c r="P36" s="14">
        <f t="shared" si="79"/>
        <v>40515</v>
      </c>
      <c r="Q36" s="14">
        <f t="shared" si="79"/>
        <v>40516</v>
      </c>
      <c r="R36" s="21">
        <f t="shared" si="79"/>
        <v>40517</v>
      </c>
      <c r="S36" s="11"/>
      <c r="T36" s="20">
        <f t="shared" si="73"/>
        <v>40539</v>
      </c>
      <c r="U36" s="14">
        <f t="shared" ref="U36:Z36" si="80">+T36+1</f>
        <v>40540</v>
      </c>
      <c r="V36" s="14">
        <f t="shared" si="80"/>
        <v>40541</v>
      </c>
      <c r="W36" s="14">
        <f t="shared" si="80"/>
        <v>40542</v>
      </c>
      <c r="X36" s="14">
        <f t="shared" si="80"/>
        <v>40543</v>
      </c>
      <c r="Y36" s="14">
        <f t="shared" si="80"/>
        <v>40544</v>
      </c>
      <c r="Z36" s="21">
        <f t="shared" si="80"/>
        <v>40545</v>
      </c>
      <c r="AB36" s="33"/>
      <c r="AC36" s="26"/>
      <c r="AD36" s="35"/>
    </row>
    <row r="37" spans="2:32" s="2" customFormat="1" ht="18" customHeight="1" thickBot="1" x14ac:dyDescent="0.25">
      <c r="B37" s="44"/>
      <c r="D37" s="22">
        <f t="shared" si="69"/>
        <v>40483</v>
      </c>
      <c r="E37" s="23">
        <f t="shared" ref="E37:J37" si="81">+D37+1</f>
        <v>40484</v>
      </c>
      <c r="F37" s="23">
        <f t="shared" si="81"/>
        <v>40485</v>
      </c>
      <c r="G37" s="23">
        <f t="shared" si="81"/>
        <v>40486</v>
      </c>
      <c r="H37" s="23">
        <f t="shared" si="81"/>
        <v>40487</v>
      </c>
      <c r="I37" s="23">
        <f t="shared" si="81"/>
        <v>40488</v>
      </c>
      <c r="J37" s="24">
        <f t="shared" si="81"/>
        <v>40489</v>
      </c>
      <c r="K37" s="11"/>
      <c r="L37" s="22">
        <f t="shared" si="71"/>
        <v>40518</v>
      </c>
      <c r="M37" s="23">
        <f t="shared" ref="M37:R37" si="82">+L37+1</f>
        <v>40519</v>
      </c>
      <c r="N37" s="23">
        <f t="shared" si="82"/>
        <v>40520</v>
      </c>
      <c r="O37" s="23">
        <f t="shared" si="82"/>
        <v>40521</v>
      </c>
      <c r="P37" s="23">
        <f t="shared" si="82"/>
        <v>40522</v>
      </c>
      <c r="Q37" s="23">
        <f t="shared" si="82"/>
        <v>40523</v>
      </c>
      <c r="R37" s="24">
        <f t="shared" si="82"/>
        <v>40524</v>
      </c>
      <c r="S37" s="11"/>
      <c r="T37" s="22">
        <f t="shared" si="73"/>
        <v>40546</v>
      </c>
      <c r="U37" s="23">
        <f t="shared" ref="U37:Z37" si="83">+T37+1</f>
        <v>40547</v>
      </c>
      <c r="V37" s="23">
        <f t="shared" si="83"/>
        <v>40548</v>
      </c>
      <c r="W37" s="23">
        <f t="shared" si="83"/>
        <v>40549</v>
      </c>
      <c r="X37" s="23">
        <f t="shared" si="83"/>
        <v>40550</v>
      </c>
      <c r="Y37" s="23">
        <f t="shared" si="83"/>
        <v>40551</v>
      </c>
      <c r="Z37" s="24">
        <f t="shared" si="83"/>
        <v>40552</v>
      </c>
      <c r="AB37" s="36"/>
      <c r="AC37" s="37"/>
      <c r="AD37" s="38"/>
    </row>
    <row r="38" spans="2:32" s="2" customFormat="1" x14ac:dyDescent="0.2">
      <c r="AC38" s="8"/>
    </row>
    <row r="39" spans="2:32" x14ac:dyDescent="0.2">
      <c r="AF39" s="10"/>
    </row>
  </sheetData>
  <sortState ref="AB5:AC32">
    <sortCondition ref="AC5:AC32"/>
  </sortState>
  <dataConsolidate/>
  <mergeCells count="15">
    <mergeCell ref="AB3:AD3"/>
    <mergeCell ref="AB32:AD32"/>
    <mergeCell ref="D21:J21"/>
    <mergeCell ref="L21:R21"/>
    <mergeCell ref="T21:Z21"/>
    <mergeCell ref="B3:B37"/>
    <mergeCell ref="D30:J30"/>
    <mergeCell ref="L30:R30"/>
    <mergeCell ref="T30:Z30"/>
    <mergeCell ref="T3:Z3"/>
    <mergeCell ref="L3:R3"/>
    <mergeCell ref="D3:J3"/>
    <mergeCell ref="D12:J12"/>
    <mergeCell ref="L12:R12"/>
    <mergeCell ref="T12:Z12"/>
  </mergeCells>
  <phoneticPr fontId="1" type="noConversion"/>
  <conditionalFormatting sqref="D5:J10">
    <cfRule type="expression" dxfId="44" priority="2" stopIfTrue="1">
      <formula>MONTH(D5)&lt;&gt;MONTH($D$3)</formula>
    </cfRule>
  </conditionalFormatting>
  <conditionalFormatting sqref="L5:R10">
    <cfRule type="expression" dxfId="43" priority="1" stopIfTrue="1">
      <formula>MONTH(L5)&lt;&gt;MONTH($L$3)</formula>
    </cfRule>
  </conditionalFormatting>
  <conditionalFormatting sqref="T5:Z10">
    <cfRule type="expression" dxfId="42" priority="17" stopIfTrue="1">
      <formula>MONTH(T5)&lt;&gt;MONTH($T$3)</formula>
    </cfRule>
  </conditionalFormatting>
  <conditionalFormatting sqref="D14:J19">
    <cfRule type="expression" dxfId="41" priority="16" stopIfTrue="1">
      <formula>MONTH(D14)&lt;&gt;MONTH($D$12)</formula>
    </cfRule>
  </conditionalFormatting>
  <conditionalFormatting sqref="L14:R19">
    <cfRule type="expression" dxfId="40" priority="15" stopIfTrue="1">
      <formula>MONTH(L14)&lt;&gt;MONTH($L$12)</formula>
    </cfRule>
  </conditionalFormatting>
  <conditionalFormatting sqref="T14:Z19">
    <cfRule type="expression" dxfId="39" priority="14" stopIfTrue="1">
      <formula>MONTH(T14)&lt;&gt;MONTH($T$12)</formula>
    </cfRule>
  </conditionalFormatting>
  <conditionalFormatting sqref="D23:J28">
    <cfRule type="expression" dxfId="38" priority="13" stopIfTrue="1">
      <formula>MONTH(D23)&lt;&gt;MONTH($D$21)</formula>
    </cfRule>
  </conditionalFormatting>
  <conditionalFormatting sqref="L23:R28">
    <cfRule type="expression" dxfId="37" priority="10" stopIfTrue="1">
      <formula>MONTH(L23)&lt;&gt;MONTH($L$21)</formula>
    </cfRule>
  </conditionalFormatting>
  <conditionalFormatting sqref="T23:Z28">
    <cfRule type="expression" dxfId="36" priority="8" stopIfTrue="1">
      <formula>MONTH(T23)&lt;&gt;MONTH($T$21)</formula>
    </cfRule>
  </conditionalFormatting>
  <conditionalFormatting sqref="D32:J37">
    <cfRule type="expression" dxfId="35" priority="7" stopIfTrue="1">
      <formula>MONTH(D32)&lt;&gt;MONTH($D$30)</formula>
    </cfRule>
  </conditionalFormatting>
  <conditionalFormatting sqref="L32:R37">
    <cfRule type="expression" dxfId="34" priority="4" stopIfTrue="1">
      <formula>MONTH(L32)&lt;&gt;MONTH($L$30)</formula>
    </cfRule>
  </conditionalFormatting>
  <conditionalFormatting sqref="T32:Z37">
    <cfRule type="expression" dxfId="33" priority="3" stopIfTrue="1">
      <formula>MONTH(T32)&lt;&gt;MONTH($T$30)</formula>
    </cfRule>
  </conditionalFormatting>
  <conditionalFormatting sqref="D5:J10 L5:R10 T5:Z10 T14:Z19 L14:R19 D14:J19 D23:J28 L23:R28 T23:Z28 D32:J37 L32:R37 T32:Z37">
    <cfRule type="cellIs" dxfId="32" priority="69" operator="equal">
      <formula>$AC$4</formula>
    </cfRule>
    <cfRule type="cellIs" dxfId="31" priority="70" operator="equal">
      <formula>$AC$5</formula>
    </cfRule>
    <cfRule type="cellIs" dxfId="30" priority="71" operator="equal">
      <formula>$AC$6</formula>
    </cfRule>
    <cfRule type="cellIs" dxfId="29" priority="72" operator="equal">
      <formula>$AC$7</formula>
    </cfRule>
    <cfRule type="cellIs" dxfId="28" priority="73" operator="equal">
      <formula>$AC$8</formula>
    </cfRule>
    <cfRule type="cellIs" dxfId="27" priority="74" operator="equal">
      <formula>$AC$9</formula>
    </cfRule>
    <cfRule type="cellIs" dxfId="26" priority="75" operator="equal">
      <formula>$AC$10</formula>
    </cfRule>
    <cfRule type="cellIs" dxfId="25" priority="76" operator="equal">
      <formula>$AC$11</formula>
    </cfRule>
    <cfRule type="cellIs" dxfId="24" priority="77" operator="equal">
      <formula>$AC$12</formula>
    </cfRule>
    <cfRule type="cellIs" dxfId="23" priority="78" operator="equal">
      <formula>$AC$13</formula>
    </cfRule>
    <cfRule type="cellIs" dxfId="22" priority="79" operator="equal">
      <formula>$AC$14</formula>
    </cfRule>
    <cfRule type="cellIs" dxfId="21" priority="80" operator="equal">
      <formula>$AC$15</formula>
    </cfRule>
    <cfRule type="cellIs" dxfId="20" priority="81" operator="equal">
      <formula>$AC$16</formula>
    </cfRule>
    <cfRule type="cellIs" dxfId="19" priority="82" operator="equal">
      <formula>$AC$17</formula>
    </cfRule>
    <cfRule type="cellIs" dxfId="18" priority="83" operator="equal">
      <formula>$AC$18</formula>
    </cfRule>
    <cfRule type="cellIs" dxfId="17" priority="84" operator="equal">
      <formula>$AC$19</formula>
    </cfRule>
    <cfRule type="cellIs" dxfId="16" priority="85" operator="equal">
      <formula>$AC$20</formula>
    </cfRule>
    <cfRule type="cellIs" dxfId="15" priority="86" operator="equal">
      <formula>$AC$21</formula>
    </cfRule>
    <cfRule type="cellIs" dxfId="14" priority="87" operator="equal">
      <formula>$AC$22</formula>
    </cfRule>
    <cfRule type="cellIs" dxfId="13" priority="88" operator="equal">
      <formula>$AC$23</formula>
    </cfRule>
    <cfRule type="cellIs" dxfId="12" priority="89" operator="equal">
      <formula>$AC$24</formula>
    </cfRule>
    <cfRule type="cellIs" dxfId="11" priority="90" operator="equal">
      <formula>$AC$25</formula>
    </cfRule>
    <cfRule type="cellIs" dxfId="10" priority="91" operator="equal">
      <formula>$AC$26</formula>
    </cfRule>
    <cfRule type="cellIs" dxfId="9" priority="92" operator="equal">
      <formula>$AC$27</formula>
    </cfRule>
    <cfRule type="cellIs" dxfId="8" priority="93" operator="equal">
      <formula>$AC$28</formula>
    </cfRule>
    <cfRule type="cellIs" dxfId="7" priority="94" operator="equal">
      <formula>$AC$29</formula>
    </cfRule>
    <cfRule type="cellIs" dxfId="6" priority="95" operator="equal">
      <formula>$AC$30</formula>
    </cfRule>
    <cfRule type="cellIs" dxfId="5" priority="96" operator="equal">
      <formula>$AC$31</formula>
    </cfRule>
    <cfRule type="cellIs" dxfId="4" priority="97" operator="equal">
      <formula>#REF!</formula>
    </cfRule>
    <cfRule type="cellIs" dxfId="3" priority="98" operator="between">
      <formula>$AC$34</formula>
      <formula>$AD$34</formula>
    </cfRule>
    <cfRule type="cellIs" dxfId="2" priority="99" operator="between">
      <formula>$AC$35</formula>
      <formula>$AD$35</formula>
    </cfRule>
    <cfRule type="cellIs" dxfId="1" priority="100" operator="between">
      <formula>$AC$36</formula>
      <formula>$AD$36</formula>
    </cfRule>
    <cfRule type="cellIs" dxfId="0" priority="101" operator="between">
      <formula>$AC$37</formula>
      <formula>$AD$37</formula>
    </cfRule>
  </conditionalFormatting>
  <printOptions horizontalCentered="1" verticalCentered="1"/>
  <pageMargins left="0.51181102362204722" right="0.51181102362204722" top="0.51181102362204722" bottom="0.83" header="0.51181102362204722" footer="0.51181102362204722"/>
  <pageSetup paperSize="9" scale="58" pageOrder="overThenDown" orientation="landscape" horizontalDpi="300" verticalDpi="300" r:id="rId1"/>
  <headerFooter alignWithMargins="0"/>
  <rowBreaks count="1" manualBreakCount="1">
    <brk id="37" max="16383" man="1"/>
  </rowBreaks>
  <colBreaks count="2" manualBreakCount="2">
    <brk id="27" max="1048575" man="1"/>
    <brk id="30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quiredFrom xmlns="6d93d202-47fc-4405-873a-cab67cc5f1b2" xsi:nil="true"/>
    <IsSearchable xmlns="6d93d202-47fc-4405-873a-cab67cc5f1b2">true</IsSearchable>
    <EditorialStatus xmlns="6d93d202-47fc-4405-873a-cab67cc5f1b2">Complete</EditorialStatus>
    <OriginAsset xmlns="6d93d202-47fc-4405-873a-cab67cc5f1b2" xsi:nil="true"/>
    <ThumbnailAssetId xmlns="6d93d202-47fc-4405-873a-cab67cc5f1b2" xsi:nil="true"/>
    <TrustLevel xmlns="6d93d202-47fc-4405-873a-cab67cc5f1b2">3 Community New</TrustLevel>
    <MarketSpecific xmlns="6d93d202-47fc-4405-873a-cab67cc5f1b2">true</MarketSpecific>
    <TPNamespace xmlns="6d93d202-47fc-4405-873a-cab67cc5f1b2" xsi:nil="true"/>
    <DirectSourceMarket xmlns="6d93d202-47fc-4405-873a-cab67cc5f1b2">english</DirectSourceMarket>
    <MachineTranslated xmlns="6d93d202-47fc-4405-873a-cab67cc5f1b2">false</MachineTranslated>
    <PlannedPubDate xmlns="6d93d202-47fc-4405-873a-cab67cc5f1b2" xsi:nil="true"/>
    <SubmitterId xmlns="6d93d202-47fc-4405-873a-cab67cc5f1b2">2dc8ea48-046a-4a16-8b78-312dbb7ce79c</SubmitterId>
    <Downloads xmlns="6d93d202-47fc-4405-873a-cab67cc5f1b2">0</Downloads>
    <OriginalSourceMarket xmlns="6d93d202-47fc-4405-873a-cab67cc5f1b2">english</OriginalSourceMarket>
    <PublishTargets xmlns="6d93d202-47fc-4405-873a-cab67cc5f1b2">OfficeOnline</PublishTargets>
    <ArtSampleDocs xmlns="6d93d202-47fc-4405-873a-cab67cc5f1b2" xsi:nil="true"/>
    <ApprovalLog xmlns="6d93d202-47fc-4405-873a-cab67cc5f1b2" xsi:nil="true"/>
    <ApprovalStatus xmlns="6d93d202-47fc-4405-873a-cab67cc5f1b2">InProgress</ApprovalStatus>
    <TPComponent xmlns="6d93d202-47fc-4405-873a-cab67cc5f1b2">EXCELFiles</TPComponent>
    <EditorialTags xmlns="6d93d202-47fc-4405-873a-cab67cc5f1b2" xsi:nil="true"/>
    <TPExecutable xmlns="6d93d202-47fc-4405-873a-cab67cc5f1b2" xsi:nil="true"/>
    <LastHandOff xmlns="6d93d202-47fc-4405-873a-cab67cc5f1b2" xsi:nil="true"/>
    <BusinessGroup xmlns="6d93d202-47fc-4405-873a-cab67cc5f1b2" xsi:nil="true"/>
    <TPAppVersion xmlns="6d93d202-47fc-4405-873a-cab67cc5f1b2">12</TPAppVersion>
    <VoteCount xmlns="6d93d202-47fc-4405-873a-cab67cc5f1b2" xsi:nil="true"/>
    <APAuthor xmlns="6d93d202-47fc-4405-873a-cab67cc5f1b2">
      <UserInfo>
        <DisplayName>_o14migrate</DisplayName>
        <AccountId>266</AccountId>
        <AccountType/>
      </UserInfo>
    </APAuthor>
    <TPCommandLine xmlns="6d93d202-47fc-4405-873a-cab67cc5f1b2">{XL} /t {FilePath}</TPCommandLine>
    <UACurrentWords xmlns="6d93d202-47fc-4405-873a-cab67cc5f1b2" xsi:nil="true"/>
    <AssetId xmlns="6d93d202-47fc-4405-873a-cab67cc5f1b2">TP030007692</AssetId>
    <Manager xmlns="6d93d202-47fc-4405-873a-cab67cc5f1b2" xsi:nil="true"/>
    <NumericId xmlns="6d93d202-47fc-4405-873a-cab67cc5f1b2">-1</NumericId>
    <Component xmlns="64acb2c5-0a2b-4bda-bd34-58e36cbb80d2" xsi:nil="true"/>
    <HandoffToMSDN xmlns="6d93d202-47fc-4405-873a-cab67cc5f1b2" xsi:nil="true"/>
    <Markets xmlns="6d93d202-47fc-4405-873a-cab67cc5f1b2">
      <Value>2</Value>
    </Markets>
    <UALocComments xmlns="6d93d202-47fc-4405-873a-cab67cc5f1b2" xsi:nil="true"/>
    <UALocRecommendation xmlns="6d93d202-47fc-4405-873a-cab67cc5f1b2">Localize</UALocRecommendation>
    <AssetStart xmlns="6d93d202-47fc-4405-873a-cab67cc5f1b2">2010-04-16T14:46:25+00:00</AssetStart>
    <CrawlForDependencies xmlns="6d93d202-47fc-4405-873a-cab67cc5f1b2">false</CrawlForDependencies>
    <LastModifiedDateTime xmlns="6d93d202-47fc-4405-873a-cab67cc5f1b2" xsi:nil="true"/>
    <LastPublishResultLookup xmlns="6d93d202-47fc-4405-873a-cab67cc5f1b2" xsi:nil="true"/>
    <PublishStatusLookup xmlns="6d93d202-47fc-4405-873a-cab67cc5f1b2">
      <Value>329159</Value>
      <Value>492655</Value>
    </PublishStatusLookup>
    <AverageRating xmlns="6d93d202-47fc-4405-873a-cab67cc5f1b2" xsi:nil="true"/>
    <CSXUpdate xmlns="6d93d202-47fc-4405-873a-cab67cc5f1b2">false</CSXUpdate>
    <UAProjectedTotalWords xmlns="6d93d202-47fc-4405-873a-cab67cc5f1b2" xsi:nil="true"/>
    <AssetExpire xmlns="6d93d202-47fc-4405-873a-cab67cc5f1b2">2100-01-01T00:00:00+00:00</AssetExpire>
    <AssetType xmlns="6d93d202-47fc-4405-873a-cab67cc5f1b2">TP</AssetType>
    <IntlLangReviewDate xmlns="6d93d202-47fc-4405-873a-cab67cc5f1b2" xsi:nil="true"/>
    <TPFriendlyName xmlns="6d93d202-47fc-4405-873a-cab67cc5f1b2">Calendrier avec congés (toutes les années)</TPFriendlyName>
    <IntlLangReview xmlns="6d93d202-47fc-4405-873a-cab67cc5f1b2" xsi:nil="true"/>
    <OOCacheId xmlns="6d93d202-47fc-4405-873a-cab67cc5f1b2" xsi:nil="true"/>
    <PolicheckWords xmlns="6d93d202-47fc-4405-873a-cab67cc5f1b2" xsi:nil="true"/>
    <TemplateStatus xmlns="6d93d202-47fc-4405-873a-cab67cc5f1b2">Complete</TemplateStatus>
    <CSXSubmissionMarket xmlns="6d93d202-47fc-4405-873a-cab67cc5f1b2" xsi:nil="true"/>
    <FriendlyTitle xmlns="6d93d202-47fc-4405-873a-cab67cc5f1b2" xsi:nil="true"/>
    <TPLaunchHelpLinkType xmlns="6d93d202-47fc-4405-873a-cab67cc5f1b2" xsi:nil="true"/>
    <Providers xmlns="6d93d202-47fc-4405-873a-cab67cc5f1b2" xsi:nil="true"/>
    <SourceTitle xmlns="6d93d202-47fc-4405-873a-cab67cc5f1b2">Calendrier avec congés (toutes les années)</SourceTitle>
    <TemplateTemplateType xmlns="6d93d202-47fc-4405-873a-cab67cc5f1b2">Excel 2007 Default</TemplateTemplateType>
    <TimesCloned xmlns="6d93d202-47fc-4405-873a-cab67cc5f1b2" xsi:nil="true"/>
    <ClipArtFilename xmlns="6d93d202-47fc-4405-873a-cab67cc5f1b2" xsi:nil="true"/>
    <APDescription xmlns="6d93d202-47fc-4405-873a-cab67cc5f1b2" xsi:nil="true"/>
    <TPApplication xmlns="6d93d202-47fc-4405-873a-cab67cc5f1b2">Excel</TPApplication>
    <CSXHash xmlns="6d93d202-47fc-4405-873a-cab67cc5f1b2">7p5AAWXqkiUtIeM5Z2jDvKSSwXw=</CSXHash>
    <PrimaryImageGen xmlns="6d93d202-47fc-4405-873a-cab67cc5f1b2">true</PrimaryImageGen>
    <ContentItem xmlns="6d93d202-47fc-4405-873a-cab67cc5f1b2" xsi:nil="true"/>
    <IsDeleted xmlns="6d93d202-47fc-4405-873a-cab67cc5f1b2">false</IsDeleted>
    <ShowIn xmlns="6d93d202-47fc-4405-873a-cab67cc5f1b2">Show everywhere</ShowIn>
    <BugNumber xmlns="6d93d202-47fc-4405-873a-cab67cc5f1b2" xsi:nil="true"/>
    <LegacyData xmlns="6d93d202-47fc-4405-873a-cab67cc5f1b2">ListingID:;Manager:;BuildStatus:Publish Passed;MockupPath:</LegacyData>
    <TPLaunchHelpLink xmlns="6d93d202-47fc-4405-873a-cab67cc5f1b2" xsi:nil="true"/>
    <Milestone xmlns="6d93d202-47fc-4405-873a-cab67cc5f1b2" xsi:nil="true"/>
    <UANotes xmlns="6d93d202-47fc-4405-873a-cab67cc5f1b2" xsi:nil="true"/>
    <Description0 xmlns="64acb2c5-0a2b-4bda-bd34-58e36cbb80d2" xsi:nil="true"/>
    <IntlLangReviewer xmlns="6d93d202-47fc-4405-873a-cab67cc5f1b2" xsi:nil="true"/>
    <IntlLocPriority xmlns="6d93d202-47fc-4405-873a-cab67cc5f1b2" xsi:nil="true"/>
    <OpenTemplate xmlns="6d93d202-47fc-4405-873a-cab67cc5f1b2">true</OpenTemplate>
    <Provider xmlns="6d93d202-47fc-4405-873a-cab67cc5f1b2" xsi:nil="true"/>
    <CSXSubmissionDate xmlns="6d93d202-47fc-4405-873a-cab67cc5f1b2">2009-11-01T07:00:00+00:00</CSXSubmissionDate>
    <TPClientViewer xmlns="6d93d202-47fc-4405-873a-cab67cc5f1b2" xsi:nil="true"/>
    <DSATActionTaken xmlns="6d93d202-47fc-4405-873a-cab67cc5f1b2" xsi:nil="true"/>
    <APEditor xmlns="6d93d202-47fc-4405-873a-cab67cc5f1b2">
      <UserInfo>
        <DisplayName>_o14migrate</DisplayName>
        <AccountId>266</AccountId>
        <AccountType/>
      </UserInfo>
    </APEditor>
    <TPInstallLocation xmlns="6d93d202-47fc-4405-873a-cab67cc5f1b2">{My Templates}</TPInstallLocation>
    <OutputCachingOn xmlns="6d93d202-47fc-4405-873a-cab67cc5f1b2">false</OutputCachingOn>
    <ParentAssetId xmlns="6d93d202-47fc-4405-873a-cab67cc5f1b2" xsi:nil="true"/>
    <BlockPublish xmlns="6d93d202-47fc-4405-873a-cab67cc5f1b2" xsi:nil="true"/>
    <LocManualTestRequired xmlns="6d93d202-47fc-4405-873a-cab67cc5f1b2">false</LocManualTestRequired>
    <LocalizationTagsTaxHTField0 xmlns="6d93d202-47fc-4405-873a-cab67cc5f1b2">
      <Terms xmlns="http://schemas.microsoft.com/office/infopath/2007/PartnerControls"/>
    </LocalizationTagsTaxHTField0>
    <CampaignTagsTaxHTField0 xmlns="6d93d202-47fc-4405-873a-cab67cc5f1b2">
      <Terms xmlns="http://schemas.microsoft.com/office/infopath/2007/PartnerControls"/>
    </CampaignTagsTaxHTField0>
    <LocLastLocAttemptVersionLookup xmlns="6d93d202-47fc-4405-873a-cab67cc5f1b2">155543</LocLastLocAttemptVersionLookup>
    <InternalTagsTaxHTField0 xmlns="6d93d202-47fc-4405-873a-cab67cc5f1b2">
      <Terms xmlns="http://schemas.microsoft.com/office/infopath/2007/PartnerControls"/>
    </InternalTagsTaxHTField0>
    <LocRecommendedHandoff xmlns="6d93d202-47fc-4405-873a-cab67cc5f1b2" xsi:nil="true"/>
    <LocComments xmlns="6d93d202-47fc-4405-873a-cab67cc5f1b2" xsi:nil="true"/>
    <TaxCatchAll xmlns="6d93d202-47fc-4405-873a-cab67cc5f1b2"/>
    <OriginalRelease xmlns="6d93d202-47fc-4405-873a-cab67cc5f1b2">14</OriginalRelease>
    <RecommendationsModifier xmlns="6d93d202-47fc-4405-873a-cab67cc5f1b2" xsi:nil="true"/>
    <ScenarioTagsTaxHTField0 xmlns="6d93d202-47fc-4405-873a-cab67cc5f1b2">
      <Terms xmlns="http://schemas.microsoft.com/office/infopath/2007/PartnerControls"/>
    </ScenarioTagsTaxHTField0>
    <FeatureTagsTaxHTField0 xmlns="6d93d202-47fc-4405-873a-cab67cc5f1b2">
      <Terms xmlns="http://schemas.microsoft.com/office/infopath/2007/PartnerControls"/>
    </FeatureTagsTaxHTField0>
    <LocMarketGroupTiers2 xmlns="6d93d202-47fc-4405-873a-cab67cc5f1b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AA06789-103A-4CE0-9ED1-DAA978ABA29A}"/>
</file>

<file path=customXml/itemProps2.xml><?xml version="1.0" encoding="utf-8"?>
<ds:datastoreItem xmlns:ds="http://schemas.openxmlformats.org/officeDocument/2006/customXml" ds:itemID="{445917D0-A6BB-4190-A911-1E100534BB17}"/>
</file>

<file path=customXml/itemProps3.xml><?xml version="1.0" encoding="utf-8"?>
<ds:datastoreItem xmlns:ds="http://schemas.openxmlformats.org/officeDocument/2006/customXml" ds:itemID="{058CDB43-32F7-4C3A-90AE-D67CEEF423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Calendrier</vt:lpstr>
      <vt:lpstr>ANNEE</vt:lpstr>
      <vt:lpstr>Calendrier!Print_Area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évolutif</dc:title>
  <dc:subject/>
  <dc:creator/>
  <cp:keywords/>
  <dc:description>Ce fichier affiche les calendriers pour toutes les années jusqu'à 2099 (au moins...). _x000d_
_x000d_
Pour changer l'année du calendrier, indiquer l'année désirée dans la cellule ci-dessous. _x000d_
_x000d_
Les jours fériés mentionnés dans le tableau de droite s'affichent en gris dans le calendrier. _x000d_
_x000d_
- Les dates des principales fêtes officielles françaises, suisses, belges et canadiennes sont pré-programmées (y.c. Pâques et les fêtes qui en dépendent)_x000d_
_x000d_
- Ajouter ou supprimer des dates de congé ou des dates de vacances dans le tableau situé à droite du calendrier. _x000d_
_x000d_
- Pour que les dates de congés s'affichent correctement, sélectionner toutes les cellule du calendrier. Pour les connaisseurs : ce "défaut" inhérent à Excel peut être résolu par une macro...</dc:description>
  <cp:lastModifiedBy>AWS CFM Account</cp:lastModifiedBy>
  <cp:lastPrinted>2009-11-01T23:01:15Z</cp:lastPrinted>
  <dcterms:created xsi:type="dcterms:W3CDTF">2003-11-24T20:02:50Z</dcterms:created>
  <dcterms:modified xsi:type="dcterms:W3CDTF">2012-05-24T10:56:22Z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0x01010069924D1ECC420D47A2456556BC94F7370400BDF4491DEA4973499845289601F88B9F</vt:lpwstr>
  </property>
  <property fmtid="{D5CDD505-2E9C-101B-9397-08002B2CF9AE}" pid="3" name="Applications">
    <vt:lpwstr>11;#Excel 12</vt:lpwstr>
  </property>
  <property fmtid="{D5CDD505-2E9C-101B-9397-08002B2CF9AE}" pid="4" name="Order">
    <vt:r8>8697400</vt:r8>
  </property>
  <property fmtid="{D5CDD505-2E9C-101B-9397-08002B2CF9AE}" pid="5" name="APTrustLevel">
    <vt:r8>3</vt:r8>
  </property>
  <property fmtid="{D5CDD505-2E9C-101B-9397-08002B2CF9AE}" pid="6" name="HiddenCategoryTags">
    <vt:lpwstr/>
  </property>
  <property fmtid="{D5CDD505-2E9C-101B-9397-08002B2CF9AE}" pid="7" name="InternalTags">
    <vt:lpwstr/>
  </property>
  <property fmtid="{D5CDD505-2E9C-101B-9397-08002B2CF9AE}" pid="8" name="FeatureTags">
    <vt:lpwstr/>
  </property>
  <property fmtid="{D5CDD505-2E9C-101B-9397-08002B2CF9AE}" pid="9" name="LocalizationTags">
    <vt:lpwstr/>
  </property>
  <property fmtid="{D5CDD505-2E9C-101B-9397-08002B2CF9AE}" pid="10" name="ImageGenStatus">
    <vt:i4>0</vt:i4>
  </property>
  <property fmtid="{D5CDD505-2E9C-101B-9397-08002B2CF9AE}" pid="11" name="CategoryTag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