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 filterPrivacy="1"/>
  <bookViews>
    <workbookView xWindow="0" yWindow="0" windowWidth="0" windowHeight="0"/>
  </bookViews>
  <sheets>
    <sheet name="Non-profitbudget" sheetId="1" r:id="rId1"/>
  </sheets>
  <definedNames>
    <definedName name="BJ">'Non-profitbudget'!$G$1</definedName>
  </definedNames>
  <calcPr calcId="152511"/>
</workbook>
</file>

<file path=xl/calcChain.xml><?xml version="1.0" encoding="utf-8"?>
<calcChain xmlns="http://schemas.openxmlformats.org/spreadsheetml/2006/main">
  <c r="G16" i="1" l="1"/>
  <c r="E40" i="1"/>
  <c r="F40" i="1"/>
  <c r="G40" i="1"/>
  <c r="D40" i="1"/>
  <c r="C40" i="1"/>
  <c r="G28" i="1"/>
  <c r="G29" i="1"/>
  <c r="G30" i="1"/>
  <c r="G31" i="1"/>
  <c r="G32" i="1"/>
  <c r="G33" i="1"/>
  <c r="G34" i="1"/>
  <c r="G35" i="1"/>
  <c r="G36" i="1"/>
  <c r="G37" i="1"/>
  <c r="G38" i="1"/>
  <c r="G39" i="1"/>
  <c r="F28" i="1"/>
  <c r="F29" i="1"/>
  <c r="F30" i="1"/>
  <c r="F31" i="1"/>
  <c r="F32" i="1"/>
  <c r="F33" i="1"/>
  <c r="F34" i="1"/>
  <c r="F35" i="1"/>
  <c r="F36" i="1"/>
  <c r="F37" i="1"/>
  <c r="F38" i="1"/>
  <c r="F39" i="1"/>
  <c r="G27" i="1"/>
  <c r="F27" i="1"/>
  <c r="D16" i="1"/>
  <c r="E16" i="1"/>
  <c r="C16" i="1"/>
  <c r="G12" i="1"/>
  <c r="G13" i="1"/>
  <c r="G14" i="1"/>
  <c r="G15" i="1"/>
  <c r="F12" i="1"/>
  <c r="F13" i="1"/>
  <c r="F14" i="1"/>
  <c r="F15" i="1"/>
  <c r="G11" i="1"/>
  <c r="F11" i="1"/>
  <c r="F16" i="1" l="1"/>
  <c r="G25" i="1"/>
  <c r="G9" i="1"/>
  <c r="F25" i="1"/>
  <c r="E25" i="1"/>
  <c r="D25" i="1"/>
  <c r="C25" i="1"/>
  <c r="F9" i="1"/>
  <c r="E9" i="1"/>
  <c r="D9" i="1" l="1"/>
  <c r="C9" i="1"/>
</calcChain>
</file>

<file path=xl/sharedStrings.xml><?xml version="1.0" encoding="utf-8"?>
<sst xmlns="http://schemas.openxmlformats.org/spreadsheetml/2006/main" count="34" uniqueCount="28">
  <si>
    <t>Stichting</t>
  </si>
  <si>
    <t>Fondsenwervers en evenementen</t>
  </si>
  <si>
    <t>Rente-inkomsten</t>
  </si>
  <si>
    <t>Diversen</t>
  </si>
  <si>
    <t>Donaties</t>
  </si>
  <si>
    <t>Verzekeringen</t>
  </si>
  <si>
    <t>Apparatuur</t>
  </si>
  <si>
    <t>Kantoorartikelen</t>
  </si>
  <si>
    <t>Reizen en vergaderingen</t>
  </si>
  <si>
    <t>Telefoon</t>
  </si>
  <si>
    <t>Subsidies</t>
  </si>
  <si>
    <t>Salarissen</t>
  </si>
  <si>
    <t>Gas, water, elektra</t>
  </si>
  <si>
    <t>Huur</t>
  </si>
  <si>
    <t>Marketing/reclame</t>
  </si>
  <si>
    <t>Portokosten</t>
  </si>
  <si>
    <t>Beroepskosten</t>
  </si>
  <si>
    <t>Internetkosten (website, vergaderruimte, enzovoort)</t>
  </si>
  <si>
    <t>Non-profitbudget</t>
  </si>
  <si>
    <t>BOEKJAAR</t>
  </si>
  <si>
    <t>VORIG JAAR</t>
  </si>
  <si>
    <t>VOORGESTELD</t>
  </si>
  <si>
    <t>WERKELIJK</t>
  </si>
  <si>
    <t>+/- VORIG JAAR</t>
  </si>
  <si>
    <t>INKOMSTEN</t>
  </si>
  <si>
    <t>UITGAVEN</t>
  </si>
  <si>
    <t>TOTALEN</t>
  </si>
  <si>
    <t>AFWIJKING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</si>
</sst>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;&quot;€&quot;\ \-#,##0.00"/>
    <numFmt numFmtId="165" formatCode="_(&quot;$&quot;* #,##0.00_);_(&quot;$&quot;* \(#,##0.00\);_(&quot;$&quot;* &quot;-&quot;??_);_(@_)"/>
    <numFmt numFmtId="166" formatCode="&quot;€&quot;\ #,##0.00"/>
    <numFmt numFmtId="167" formatCode="#,##0.00_ ;\-#,##0.00\ "/>
  </numFmts>
  <fonts count="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b/>
      <condense/>
      <extend/>
      <outline/>
      <shadow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7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center" indent="1"/>
    </xf>
    <xf numFmtId="166" fontId="8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0" xfId="1" applyNumberFormat="1" applyFont="1" applyAlignment="1">
      <alignment horizontal="right" vertical="center" indent="1"/>
    </xf>
    <xf numFmtId="164" fontId="0" fillId="0" borderId="0" xfId="0" applyNumberFormat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1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</cellXfs>
  <cellStyles count="7"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Procent" xfId="1" builtinId="5"/>
    <cellStyle name="Standaard" xfId="0" builtinId="0" customBuiltin="1"/>
    <cellStyle name="Titel" xfId="2" builtinId="15" customBuiltin="1"/>
  </cellStyles>
  <dxfs count="38">
    <dxf>
      <font>
        <color theme="3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color theme="5"/>
      </font>
    </dxf>
    <dxf>
      <font>
        <color theme="5"/>
      </font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5"/>
      </font>
    </dxf>
    <dxf>
      <font>
        <color theme="5"/>
      </font>
    </dxf>
    <dxf>
      <numFmt numFmtId="164" formatCode="&quot;€&quot;\ #,##0.00;&quot;€&quot;\ \-#,##0.00"/>
      <alignment horizontal="general" vertical="center" textRotation="0" wrapText="0" indent="0" justifyLastLine="0" shrinkToFit="0" readingOrder="0"/>
    </dxf>
    <dxf>
      <font>
        <color theme="3"/>
      </font>
      <numFmt numFmtId="167" formatCode="#,##0.00_ ;\-#,##0.00\ "/>
      <alignment horizontal="right" vertical="center" textRotation="0" wrapText="0" indent="1" justifyLastLine="0" shrinkToFit="0" readingOrder="0"/>
    </dxf>
    <dxf>
      <numFmt numFmtId="164" formatCode="&quot;€&quot;\ #,##0.00;&quot;€&quot;\ \-#,##0.00"/>
      <alignment horizontal="general" vertical="center" textRotation="0" wrapText="0" indent="0" justifyLastLine="0" shrinkToFit="0" readingOrder="0"/>
    </dxf>
    <dxf>
      <numFmt numFmtId="167" formatCode="#,##0.00_ ;\-#,##0.00\ "/>
      <alignment horizontal="general" vertical="center" textRotation="0" wrapText="0" indent="0" justifyLastLine="0" shrinkToFit="0" readingOrder="0"/>
    </dxf>
    <dxf>
      <numFmt numFmtId="164" formatCode="&quot;€&quot;\ #,##0.00;&quot;€&quot;\ \-#,##0.00"/>
      <alignment horizontal="general" vertical="center" textRotation="0" wrapText="0" indent="0" justifyLastLine="0" shrinkToFit="0" readingOrder="0"/>
    </dxf>
    <dxf>
      <numFmt numFmtId="167" formatCode="#,##0.00_ ;\-#,##0.00\ "/>
      <alignment horizontal="general" vertical="center" textRotation="0" wrapText="0" indent="0" justifyLastLine="0" shrinkToFit="0" readingOrder="0"/>
    </dxf>
    <dxf>
      <numFmt numFmtId="164" formatCode="&quot;€&quot;\ #,##0.00;&quot;€&quot;\ \-#,##0.00"/>
      <alignment horizontal="general" vertical="center" textRotation="0" wrapText="0" indent="0" justifyLastLine="0" shrinkToFit="0" readingOrder="0"/>
    </dxf>
    <dxf>
      <numFmt numFmtId="167" formatCode="#,##0.00_ ;\-#,##0.00\ "/>
      <alignment horizontal="general" vertical="center" textRotation="0" wrapText="0" indent="0" justifyLastLine="0" shrinkToFit="0" readingOrder="0"/>
    </dxf>
    <dxf>
      <numFmt numFmtId="164" formatCode="&quot;€&quot;\ #,##0.00;&quot;€&quot;\ \-#,##0.00"/>
      <alignment horizontal="general" vertical="center" textRotation="0" wrapText="0" indent="0" justifyLastLine="0" shrinkToFit="0" readingOrder="0"/>
    </dxf>
    <dxf>
      <numFmt numFmtId="167" formatCode="#,##0.00_ ;\-#,##0.00\ 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#,##0.00_ ;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7"/>
      <tableStyleElement type="headerRow" dxfId="36"/>
      <tableStyleElement type="totalRow" dxfId="35"/>
      <tableStyleElement type="firstColumn" dxfId="34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INKOMSTEN</a:t>
            </a: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'Non-profitbudget'!$C$9:$C$10</c:f>
              <c:strCache>
                <c:ptCount val="2"/>
                <c:pt idx="0">
                  <c:v>BJ 2011</c:v>
                </c:pt>
                <c:pt idx="1">
                  <c:v>VORIG JAAR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Totalen</c:v>
              </c:pt>
            </c:strLit>
          </c:cat>
          <c:val>
            <c:numRef>
              <c:f>'Non-profitbudget'!$C$16</c:f>
              <c:numCache>
                <c:formatCode>"€"\ #,##0.00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'Non-profitbudget'!$D$9:$D$10</c:f>
              <c:strCache>
                <c:ptCount val="2"/>
                <c:pt idx="0">
                  <c:v>BJ 2012</c:v>
                </c:pt>
                <c:pt idx="1">
                  <c:v>VOORGESTELD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Totalen</c:v>
              </c:pt>
            </c:strLit>
          </c:cat>
          <c:val>
            <c:numRef>
              <c:f>'Non-profitbudget'!$D$16</c:f>
              <c:numCache>
                <c:formatCode>"€"\ #,##0.00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'Non-profitbudget'!$E$9:$E$10</c:f>
              <c:strCache>
                <c:ptCount val="2"/>
                <c:pt idx="0">
                  <c:v>BJ 2012</c:v>
                </c:pt>
                <c:pt idx="1">
                  <c:v>WERKELIJK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Totalen</c:v>
              </c:pt>
            </c:strLit>
          </c:cat>
          <c:val>
            <c:numRef>
              <c:f>'Non-profitbudget'!$E$16</c:f>
              <c:numCache>
                <c:formatCode>"€"\ #,##0.00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240449680"/>
        <c:axId val="240450072"/>
      </c:barChart>
      <c:catAx>
        <c:axId val="24044968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40450072"/>
        <c:crosses val="autoZero"/>
        <c:auto val="1"/>
        <c:lblAlgn val="ctr"/>
        <c:lblOffset val="100"/>
        <c:noMultiLvlLbl val="0"/>
      </c:catAx>
      <c:valAx>
        <c:axId val="240450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€&quot;\ 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404496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000" b="0" i="0" cap="none" spc="30" baseline="0">
                      <a:solidFill>
                        <a:schemeClr val="tx2"/>
                      </a:solidFill>
                    </a:rPr>
                    <a:t>In duizenden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nl-NL"/>
              <a:t>UITGAVEN</a:t>
            </a: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'Non-profitbudget'!$C$25:$C$26</c:f>
              <c:strCache>
                <c:ptCount val="2"/>
                <c:pt idx="0">
                  <c:v>BJ 2011</c:v>
                </c:pt>
                <c:pt idx="1">
                  <c:v>VORIG JAAR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'Non-profitbudget'!$C$40</c:f>
              <c:numCache>
                <c:formatCode>"€"#,##0.00_);\("€"#,##0.00\)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'Non-profitbudget'!$D$25:$D$26</c:f>
              <c:strCache>
                <c:ptCount val="2"/>
                <c:pt idx="0">
                  <c:v>BJ 2012</c:v>
                </c:pt>
                <c:pt idx="1">
                  <c:v>VOORGESTELD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'Non-profitbudget'!$D$40</c:f>
              <c:numCache>
                <c:formatCode>"€"#,##0.00_);\("€"#,##0.00\)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'Non-profitbudget'!$E$25:$E$26</c:f>
              <c:strCache>
                <c:ptCount val="2"/>
                <c:pt idx="0">
                  <c:v>BJ 2012</c:v>
                </c:pt>
                <c:pt idx="1">
                  <c:v>WERKELIJK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'Non-profitbudget'!$E$40</c:f>
              <c:numCache>
                <c:formatCode>"€"#,##0.00_);\("€"#,##0.00\)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240450856"/>
        <c:axId val="141020496"/>
      </c:barChart>
      <c:catAx>
        <c:axId val="24045085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41020496"/>
        <c:crosses val="autoZero"/>
        <c:auto val="1"/>
        <c:lblAlgn val="ctr"/>
        <c:lblOffset val="100"/>
        <c:noMultiLvlLbl val="0"/>
      </c:catAx>
      <c:valAx>
        <c:axId val="14102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€&quot;\ 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404508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000" b="0" i="0" cap="none" spc="30" baseline="0">
                      <a:solidFill>
                        <a:schemeClr val="tx2"/>
                      </a:solidFill>
                    </a:rPr>
                    <a:t>In duizenden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Inkomsten" descr="Bar chart comparing Prior, Proposed and Actual revenue for the fiscal year." title="Inkomst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17</xdr:row>
      <xdr:rowOff>38100</xdr:rowOff>
    </xdr:from>
    <xdr:to>
      <xdr:col>7</xdr:col>
      <xdr:colOff>95250</xdr:colOff>
      <xdr:row>23</xdr:row>
      <xdr:rowOff>19050</xdr:rowOff>
    </xdr:to>
    <xdr:graphicFrame macro="">
      <xdr:nvGraphicFramePr>
        <xdr:cNvPr id="7" name="Inkomsten" descr="Bar chart comparing Prior, Proposed and Actual revenue for the fiscal year." title="Inkomste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komstenTable" displayName="InkomstenTable" ref="B10:G16" totalsRowCount="1" headerRowDxfId="32" dataDxfId="31" totalsRowDxfId="30">
  <tableColumns count="6">
    <tableColumn id="1" name="INKOMSTEN" totalsRowLabel="TOTALEN" dataDxfId="29" totalsRowDxfId="28"/>
    <tableColumn id="2" name="VORIG JAAR" totalsRowFunction="sum" dataDxfId="27" totalsRowDxfId="26"/>
    <tableColumn id="3" name="VOORGESTELD" totalsRowFunction="sum" dataDxfId="25" totalsRowDxfId="24"/>
    <tableColumn id="4" name="WERKELIJK" totalsRowFunction="sum" dataDxfId="23" totalsRowDxfId="22"/>
    <tableColumn id="5" name="AFWIJKING" totalsRowFunction="sum" dataDxfId="4" totalsRowDxfId="3">
      <calculatedColumnFormula>InkomstenTable[[#This Row],[WERKELIJK]]-InkomstenTable[[#This Row],[VOORGESTELD]]</calculatedColumnFormula>
    </tableColumn>
    <tableColumn id="6" name="+/- VORIG JAAR" totalsRowFunction="min" dataDxfId="0" totalsRowDxfId="21" dataCellStyle="Procent">
      <calculatedColumnFormula>InkomstenTable[[#This Row],[WERKELIJK]]-InkomstenTable[[#This Row],[VORIG JAAR]]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Inkomsten" altTextSummary="Lijst met inkomsten en totalen voor het vorige, voorgestelde, werkelijke boekjaar, evenals de afwijking en het verschil tussen de budgetbedragen van het vorig jaar en het huidig jaar."/>
    </ext>
  </extLst>
</table>
</file>

<file path=xl/tables/table2.xml><?xml version="1.0" encoding="utf-8"?>
<table xmlns="http://schemas.openxmlformats.org/spreadsheetml/2006/main" id="2" name="UitgavenTable" displayName="UitgavenTable" ref="B26:G40" totalsRowCount="1" dataDxfId="20" totalsRowDxfId="19">
  <tableColumns count="6">
    <tableColumn id="1" name="UITGAVEN" totalsRowLabel="TOTALEN" dataDxfId="18" totalsRowDxfId="17"/>
    <tableColumn id="2" name="VORIG JAAR" totalsRowFunction="sum" dataDxfId="16" totalsRowDxfId="15"/>
    <tableColumn id="3" name="VOORGESTELD" totalsRowFunction="sum" dataDxfId="14" totalsRowDxfId="13"/>
    <tableColumn id="4" name="WERKELIJK" totalsRowFunction="sum" dataDxfId="12" totalsRowDxfId="11"/>
    <tableColumn id="5" name="AFWIJKING" totalsRowFunction="sum" dataDxfId="10" totalsRowDxfId="9">
      <calculatedColumnFormula>UitgavenTable[[#This Row],[WERKELIJK]]-UitgavenTable[[#This Row],[VOORGESTELD]]</calculatedColumnFormula>
    </tableColumn>
    <tableColumn id="6" name="+/- VORIG JAAR" totalsRowFunction="sum" dataDxfId="8" totalsRowDxfId="7">
      <calculatedColumnFormula>UitgavenTable[[#This Row],[WERKELIJK]]-UitgavenTable[[#This Row],[VORIG JAAR]]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Inkomsten" altTextSummary="Lijst met uitgaven en totalen voor het vorige, voorgestelde, werkelijke boekjaar, evenals de afwijking en het verschil tussen de budgetbedragen van het vorig jaar en het huidig jaar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0"/>
  <sheetViews>
    <sheetView showGridLines="0" tabSelected="1" zoomScaleNormal="100" workbookViewId="0"/>
  </sheetViews>
  <sheetFormatPr defaultRowHeight="24" customHeight="1" x14ac:dyDescent="0.25"/>
  <cols>
    <col min="1" max="1" width="2.85546875" customWidth="1"/>
    <col min="2" max="2" width="49.42578125" customWidth="1"/>
    <col min="3" max="7" width="18.85546875" customWidth="1"/>
    <col min="8" max="8" width="2.85546875" customWidth="1"/>
  </cols>
  <sheetData>
    <row r="1" spans="2:7" ht="58.5" customHeight="1" x14ac:dyDescent="0.7">
      <c r="B1" s="3" t="s">
        <v>18</v>
      </c>
      <c r="F1" s="6" t="s">
        <v>19</v>
      </c>
      <c r="G1" s="2">
        <v>2012</v>
      </c>
    </row>
    <row r="2" spans="2:7" s="1" customFormat="1" ht="24" customHeight="1" x14ac:dyDescent="0.7">
      <c r="B2" s="3"/>
      <c r="F2" s="6"/>
      <c r="G2" s="2"/>
    </row>
    <row r="3" spans="2:7" s="1" customFormat="1" ht="24" customHeight="1" x14ac:dyDescent="0.25"/>
    <row r="4" spans="2:7" s="1" customFormat="1" ht="24" customHeight="1" x14ac:dyDescent="0.25"/>
    <row r="5" spans="2:7" s="1" customFormat="1" ht="24" customHeight="1" x14ac:dyDescent="0.25"/>
    <row r="6" spans="2:7" s="1" customFormat="1" ht="24" customHeight="1" x14ac:dyDescent="0.25"/>
    <row r="7" spans="2:7" s="1" customFormat="1" ht="24" customHeight="1" x14ac:dyDescent="0.25"/>
    <row r="8" spans="2:7" s="1" customFormat="1" ht="24" customHeight="1" x14ac:dyDescent="0.25"/>
    <row r="9" spans="2:7" ht="24" customHeight="1" x14ac:dyDescent="0.3">
      <c r="B9" s="8"/>
      <c r="C9" s="12" t="str">
        <f>CONCATENATE("BJ ",BJ-1)</f>
        <v>BJ 2011</v>
      </c>
      <c r="D9" s="12" t="str">
        <f>CONCATENATE("BJ ",BJ)</f>
        <v>BJ 2012</v>
      </c>
      <c r="E9" s="12" t="str">
        <f>CONCATENATE("BJ ",BJ)</f>
        <v>BJ 2012</v>
      </c>
      <c r="F9" s="12" t="str">
        <f>CONCATENATE("BJ ",BJ)</f>
        <v>BJ 2012</v>
      </c>
      <c r="G9" s="13" t="str">
        <f>CONCATENATE("BJ ",BJ)</f>
        <v>BJ 2012</v>
      </c>
    </row>
    <row r="10" spans="2:7" ht="24" customHeight="1" x14ac:dyDescent="0.25">
      <c r="B10" s="16" t="s">
        <v>24</v>
      </c>
      <c r="C10" s="14" t="s">
        <v>20</v>
      </c>
      <c r="D10" s="14" t="s">
        <v>21</v>
      </c>
      <c r="E10" s="14" t="s">
        <v>22</v>
      </c>
      <c r="F10" s="14" t="s">
        <v>27</v>
      </c>
      <c r="G10" s="15" t="s">
        <v>23</v>
      </c>
    </row>
    <row r="11" spans="2:7" ht="24" customHeight="1" x14ac:dyDescent="0.25">
      <c r="B11" s="7" t="s">
        <v>1</v>
      </c>
      <c r="C11" s="22">
        <v>150000</v>
      </c>
      <c r="D11" s="22">
        <v>200000</v>
      </c>
      <c r="E11" s="22">
        <v>180000</v>
      </c>
      <c r="F11" s="22">
        <f>InkomstenTable[[#This Row],[WERKELIJK]]-InkomstenTable[[#This Row],[VOORGESTELD]]</f>
        <v>-20000</v>
      </c>
      <c r="G11" s="23">
        <f>InkomstenTable[[#This Row],[WERKELIJK]]-InkomstenTable[[#This Row],[VORIG JAAR]]</f>
        <v>30000</v>
      </c>
    </row>
    <row r="12" spans="2:7" ht="24" customHeight="1" x14ac:dyDescent="0.25">
      <c r="B12" s="7" t="s">
        <v>0</v>
      </c>
      <c r="C12" s="22">
        <v>50000</v>
      </c>
      <c r="D12" s="22">
        <v>50000</v>
      </c>
      <c r="E12" s="22">
        <v>50000</v>
      </c>
      <c r="F12" s="22">
        <f>InkomstenTable[[#This Row],[WERKELIJK]]-InkomstenTable[[#This Row],[VOORGESTELD]]</f>
        <v>0</v>
      </c>
      <c r="G12" s="23">
        <f>InkomstenTable[[#This Row],[WERKELIJK]]-InkomstenTable[[#This Row],[VORIG JAAR]]</f>
        <v>0</v>
      </c>
    </row>
    <row r="13" spans="2:7" ht="24" customHeight="1" x14ac:dyDescent="0.25">
      <c r="B13" s="7" t="s">
        <v>4</v>
      </c>
      <c r="C13" s="22">
        <v>30000</v>
      </c>
      <c r="D13" s="22">
        <v>40000</v>
      </c>
      <c r="E13" s="22">
        <v>20000</v>
      </c>
      <c r="F13" s="22">
        <f>InkomstenTable[[#This Row],[WERKELIJK]]-InkomstenTable[[#This Row],[VOORGESTELD]]</f>
        <v>-20000</v>
      </c>
      <c r="G13" s="23">
        <f>InkomstenTable[[#This Row],[WERKELIJK]]-InkomstenTable[[#This Row],[VORIG JAAR]]</f>
        <v>-10000</v>
      </c>
    </row>
    <row r="14" spans="2:7" ht="24" customHeight="1" x14ac:dyDescent="0.25">
      <c r="B14" s="7" t="s">
        <v>2</v>
      </c>
      <c r="C14" s="22"/>
      <c r="D14" s="22"/>
      <c r="E14" s="22"/>
      <c r="F14" s="22">
        <f>InkomstenTable[[#This Row],[WERKELIJK]]-InkomstenTable[[#This Row],[VOORGESTELD]]</f>
        <v>0</v>
      </c>
      <c r="G14" s="23">
        <f>InkomstenTable[[#This Row],[WERKELIJK]]-InkomstenTable[[#This Row],[VORIG JAAR]]</f>
        <v>0</v>
      </c>
    </row>
    <row r="15" spans="2:7" ht="24" customHeight="1" x14ac:dyDescent="0.25">
      <c r="B15" s="7" t="s">
        <v>3</v>
      </c>
      <c r="C15" s="22"/>
      <c r="D15" s="22"/>
      <c r="E15" s="22"/>
      <c r="F15" s="22">
        <f>InkomstenTable[[#This Row],[WERKELIJK]]-InkomstenTable[[#This Row],[VOORGESTELD]]</f>
        <v>0</v>
      </c>
      <c r="G15" s="23">
        <f>InkomstenTable[[#This Row],[WERKELIJK]]-InkomstenTable[[#This Row],[VORIG JAAR]]</f>
        <v>0</v>
      </c>
    </row>
    <row r="16" spans="2:7" s="8" customFormat="1" ht="24" customHeight="1" x14ac:dyDescent="0.25">
      <c r="B16" s="17" t="s">
        <v>26</v>
      </c>
      <c r="C16" s="18">
        <f>SUBTOTAL(109,InkomstenTable[VORIG JAAR])</f>
        <v>230000</v>
      </c>
      <c r="D16" s="18">
        <f>SUBTOTAL(109,InkomstenTable[VOORGESTELD])</f>
        <v>290000</v>
      </c>
      <c r="E16" s="18">
        <f>SUBTOTAL(109,InkomstenTable[WERKELIJK])</f>
        <v>250000</v>
      </c>
      <c r="F16" s="26">
        <f>SUBTOTAL(109,InkomstenTable[AFWIJKING])</f>
        <v>-40000</v>
      </c>
      <c r="G16" s="26">
        <f>SUBTOTAL(105,InkomstenTable[+/- VORIG JAAR])</f>
        <v>-10000</v>
      </c>
    </row>
    <row r="17" spans="2:7" s="8" customFormat="1" ht="24" customHeight="1" x14ac:dyDescent="0.25">
      <c r="B17" s="25"/>
      <c r="C17" s="25"/>
      <c r="D17" s="25"/>
      <c r="E17" s="25"/>
      <c r="F17" s="25"/>
      <c r="G17" s="25"/>
    </row>
    <row r="18" spans="2:7" s="8" customFormat="1" ht="24" customHeight="1" x14ac:dyDescent="0.25">
      <c r="B18" s="9"/>
      <c r="C18" s="10"/>
      <c r="D18" s="10"/>
      <c r="E18" s="10"/>
      <c r="F18" s="10"/>
      <c r="G18" s="11"/>
    </row>
    <row r="19" spans="2:7" s="8" customFormat="1" ht="24" customHeight="1" x14ac:dyDescent="0.25">
      <c r="B19" s="9"/>
      <c r="C19" s="10"/>
      <c r="D19" s="10"/>
      <c r="E19" s="10"/>
      <c r="F19" s="10"/>
      <c r="G19" s="11"/>
    </row>
    <row r="20" spans="2:7" s="8" customFormat="1" ht="24" customHeight="1" x14ac:dyDescent="0.25">
      <c r="B20" s="9"/>
      <c r="C20" s="10"/>
      <c r="D20" s="10"/>
      <c r="E20" s="10"/>
      <c r="F20" s="10"/>
      <c r="G20" s="11"/>
    </row>
    <row r="21" spans="2:7" s="8" customFormat="1" ht="24" customHeight="1" x14ac:dyDescent="0.25">
      <c r="B21" s="9"/>
      <c r="C21" s="10"/>
      <c r="D21" s="10"/>
      <c r="E21" s="10"/>
      <c r="F21" s="10"/>
      <c r="G21" s="11"/>
    </row>
    <row r="22" spans="2:7" ht="24" customHeight="1" x14ac:dyDescent="0.25">
      <c r="B22" s="24"/>
      <c r="C22" s="24"/>
      <c r="D22" s="24"/>
      <c r="E22" s="24"/>
      <c r="F22" s="24"/>
      <c r="G22" s="8"/>
    </row>
    <row r="23" spans="2:7" s="1" customFormat="1" ht="24" customHeight="1" x14ac:dyDescent="0.25">
      <c r="B23"/>
      <c r="C23"/>
      <c r="D23"/>
      <c r="E23"/>
      <c r="F23"/>
      <c r="G23"/>
    </row>
    <row r="24" spans="2:7" ht="24" customHeight="1" x14ac:dyDescent="0.25">
      <c r="B24" s="1"/>
      <c r="C24" s="1"/>
      <c r="D24" s="1"/>
      <c r="E24" s="1"/>
      <c r="F24" s="1"/>
      <c r="G24" s="1"/>
    </row>
    <row r="25" spans="2:7" ht="24" customHeight="1" x14ac:dyDescent="0.3">
      <c r="C25" s="12" t="str">
        <f>CONCATENATE("BJ ",BJ-1)</f>
        <v>BJ 2011</v>
      </c>
      <c r="D25" s="12" t="str">
        <f>CONCATENATE("BJ ",BJ)</f>
        <v>BJ 2012</v>
      </c>
      <c r="E25" s="12" t="str">
        <f>CONCATENATE("BJ ",BJ)</f>
        <v>BJ 2012</v>
      </c>
      <c r="F25" s="12" t="str">
        <f>CONCATENATE("BJ ",BJ)</f>
        <v>BJ 2012</v>
      </c>
      <c r="G25" s="13" t="str">
        <f>CONCATENATE("BJ ",BJ)</f>
        <v>BJ 2012</v>
      </c>
    </row>
    <row r="26" spans="2:7" ht="24" customHeight="1" x14ac:dyDescent="0.25">
      <c r="B26" s="5" t="s">
        <v>25</v>
      </c>
      <c r="C26" s="14" t="s">
        <v>20</v>
      </c>
      <c r="D26" s="14" t="s">
        <v>21</v>
      </c>
      <c r="E26" s="14" t="s">
        <v>22</v>
      </c>
      <c r="F26" s="14" t="s">
        <v>27</v>
      </c>
      <c r="G26" s="15" t="s">
        <v>23</v>
      </c>
    </row>
    <row r="27" spans="2:7" ht="24" customHeight="1" x14ac:dyDescent="0.25">
      <c r="B27" s="4" t="s">
        <v>11</v>
      </c>
      <c r="C27" s="19">
        <v>15000</v>
      </c>
      <c r="D27" s="19">
        <v>30000</v>
      </c>
      <c r="E27" s="19">
        <v>30000</v>
      </c>
      <c r="F27" s="19">
        <f>UitgavenTable[[#This Row],[WERKELIJK]]-UitgavenTable[[#This Row],[VOORGESTELD]]</f>
        <v>0</v>
      </c>
      <c r="G27" s="20">
        <f>UitgavenTable[[#This Row],[WERKELIJK]]-UitgavenTable[[#This Row],[VORIG JAAR]]</f>
        <v>15000</v>
      </c>
    </row>
    <row r="28" spans="2:7" ht="24" customHeight="1" x14ac:dyDescent="0.25">
      <c r="B28" s="4" t="s">
        <v>10</v>
      </c>
      <c r="C28" s="19">
        <v>5000</v>
      </c>
      <c r="D28" s="19">
        <v>7500</v>
      </c>
      <c r="E28" s="19">
        <v>7800</v>
      </c>
      <c r="F28" s="19">
        <f>UitgavenTable[[#This Row],[WERKELIJK]]-UitgavenTable[[#This Row],[VOORGESTELD]]</f>
        <v>300</v>
      </c>
      <c r="G28" s="20">
        <f>UitgavenTable[[#This Row],[WERKELIJK]]-UitgavenTable[[#This Row],[VORIG JAAR]]</f>
        <v>2800</v>
      </c>
    </row>
    <row r="29" spans="2:7" ht="24" customHeight="1" x14ac:dyDescent="0.25">
      <c r="B29" s="4" t="s">
        <v>13</v>
      </c>
      <c r="C29" s="19">
        <v>6000</v>
      </c>
      <c r="D29" s="19">
        <v>6000</v>
      </c>
      <c r="E29" s="19">
        <v>6000</v>
      </c>
      <c r="F29" s="19">
        <f>UitgavenTable[[#This Row],[WERKELIJK]]-UitgavenTable[[#This Row],[VOORGESTELD]]</f>
        <v>0</v>
      </c>
      <c r="G29" s="20">
        <f>UitgavenTable[[#This Row],[WERKELIJK]]-UitgavenTable[[#This Row],[VORIG JAAR]]</f>
        <v>0</v>
      </c>
    </row>
    <row r="30" spans="2:7" ht="24" customHeight="1" x14ac:dyDescent="0.25">
      <c r="B30" s="4" t="s">
        <v>12</v>
      </c>
      <c r="C30" s="19">
        <v>1000</v>
      </c>
      <c r="D30" s="19">
        <v>1200</v>
      </c>
      <c r="E30" s="19">
        <v>1150</v>
      </c>
      <c r="F30" s="19">
        <f>UitgavenTable[[#This Row],[WERKELIJK]]-UitgavenTable[[#This Row],[VOORGESTELD]]</f>
        <v>-50</v>
      </c>
      <c r="G30" s="20">
        <f>UitgavenTable[[#This Row],[WERKELIJK]]-UitgavenTable[[#This Row],[VORIG JAAR]]</f>
        <v>150</v>
      </c>
    </row>
    <row r="31" spans="2:7" ht="24" customHeight="1" x14ac:dyDescent="0.25">
      <c r="B31" s="4" t="s">
        <v>8</v>
      </c>
      <c r="C31" s="19">
        <v>2500</v>
      </c>
      <c r="D31" s="19">
        <v>2000</v>
      </c>
      <c r="E31" s="19">
        <v>2800</v>
      </c>
      <c r="F31" s="19">
        <f>UitgavenTable[[#This Row],[WERKELIJK]]-UitgavenTable[[#This Row],[VOORGESTELD]]</f>
        <v>800</v>
      </c>
      <c r="G31" s="20">
        <f>UitgavenTable[[#This Row],[WERKELIJK]]-UitgavenTable[[#This Row],[VORIG JAAR]]</f>
        <v>300</v>
      </c>
    </row>
    <row r="32" spans="2:7" ht="24" customHeight="1" x14ac:dyDescent="0.25">
      <c r="B32" s="4" t="s">
        <v>16</v>
      </c>
      <c r="C32" s="19"/>
      <c r="D32" s="19"/>
      <c r="E32" s="19"/>
      <c r="F32" s="19">
        <f>UitgavenTable[[#This Row],[WERKELIJK]]-UitgavenTable[[#This Row],[VOORGESTELD]]</f>
        <v>0</v>
      </c>
      <c r="G32" s="20">
        <f>UitgavenTable[[#This Row],[WERKELIJK]]-UitgavenTable[[#This Row],[VORIG JAAR]]</f>
        <v>0</v>
      </c>
    </row>
    <row r="33" spans="2:7" ht="24" customHeight="1" x14ac:dyDescent="0.25">
      <c r="B33" s="4" t="s">
        <v>14</v>
      </c>
      <c r="C33" s="19"/>
      <c r="D33" s="19"/>
      <c r="E33" s="19"/>
      <c r="F33" s="19">
        <f>UitgavenTable[[#This Row],[WERKELIJK]]-UitgavenTable[[#This Row],[VOORGESTELD]]</f>
        <v>0</v>
      </c>
      <c r="G33" s="20">
        <f>UitgavenTable[[#This Row],[WERKELIJK]]-UitgavenTable[[#This Row],[VORIG JAAR]]</f>
        <v>0</v>
      </c>
    </row>
    <row r="34" spans="2:7" ht="24" customHeight="1" x14ac:dyDescent="0.25">
      <c r="B34" s="4" t="s">
        <v>5</v>
      </c>
      <c r="C34" s="19"/>
      <c r="D34" s="19"/>
      <c r="E34" s="19"/>
      <c r="F34" s="19">
        <f>UitgavenTable[[#This Row],[WERKELIJK]]-UitgavenTable[[#This Row],[VOORGESTELD]]</f>
        <v>0</v>
      </c>
      <c r="G34" s="20">
        <f>UitgavenTable[[#This Row],[WERKELIJK]]-UitgavenTable[[#This Row],[VORIG JAAR]]</f>
        <v>0</v>
      </c>
    </row>
    <row r="35" spans="2:7" ht="24" customHeight="1" x14ac:dyDescent="0.25">
      <c r="B35" s="4" t="s">
        <v>9</v>
      </c>
      <c r="C35" s="19"/>
      <c r="D35" s="19"/>
      <c r="E35" s="19"/>
      <c r="F35" s="19">
        <f>UitgavenTable[[#This Row],[WERKELIJK]]-UitgavenTable[[#This Row],[VOORGESTELD]]</f>
        <v>0</v>
      </c>
      <c r="G35" s="20">
        <f>UitgavenTable[[#This Row],[WERKELIJK]]-UitgavenTable[[#This Row],[VORIG JAAR]]</f>
        <v>0</v>
      </c>
    </row>
    <row r="36" spans="2:7" ht="24" customHeight="1" x14ac:dyDescent="0.25">
      <c r="B36" s="4" t="s">
        <v>17</v>
      </c>
      <c r="C36" s="19"/>
      <c r="D36" s="19"/>
      <c r="E36" s="19"/>
      <c r="F36" s="19">
        <f>UitgavenTable[[#This Row],[WERKELIJK]]-UitgavenTable[[#This Row],[VOORGESTELD]]</f>
        <v>0</v>
      </c>
      <c r="G36" s="20">
        <f>UitgavenTable[[#This Row],[WERKELIJK]]-UitgavenTable[[#This Row],[VORIG JAAR]]</f>
        <v>0</v>
      </c>
    </row>
    <row r="37" spans="2:7" ht="24" customHeight="1" x14ac:dyDescent="0.25">
      <c r="B37" s="4" t="s">
        <v>6</v>
      </c>
      <c r="C37" s="19"/>
      <c r="D37" s="19"/>
      <c r="E37" s="19"/>
      <c r="F37" s="19">
        <f>UitgavenTable[[#This Row],[WERKELIJK]]-UitgavenTable[[#This Row],[VOORGESTELD]]</f>
        <v>0</v>
      </c>
      <c r="G37" s="20">
        <f>UitgavenTable[[#This Row],[WERKELIJK]]-UitgavenTable[[#This Row],[VORIG JAAR]]</f>
        <v>0</v>
      </c>
    </row>
    <row r="38" spans="2:7" ht="24" customHeight="1" x14ac:dyDescent="0.25">
      <c r="B38" s="4" t="s">
        <v>7</v>
      </c>
      <c r="C38" s="19"/>
      <c r="D38" s="19"/>
      <c r="E38" s="19"/>
      <c r="F38" s="19">
        <f>UitgavenTable[[#This Row],[WERKELIJK]]-UitgavenTable[[#This Row],[VOORGESTELD]]</f>
        <v>0</v>
      </c>
      <c r="G38" s="20">
        <f>UitgavenTable[[#This Row],[WERKELIJK]]-UitgavenTable[[#This Row],[VORIG JAAR]]</f>
        <v>0</v>
      </c>
    </row>
    <row r="39" spans="2:7" ht="24" customHeight="1" x14ac:dyDescent="0.25">
      <c r="B39" s="4" t="s">
        <v>15</v>
      </c>
      <c r="C39" s="19"/>
      <c r="D39" s="19"/>
      <c r="E39" s="19"/>
      <c r="F39" s="19">
        <f>UitgavenTable[[#This Row],[WERKELIJK]]-UitgavenTable[[#This Row],[VOORGESTELD]]</f>
        <v>0</v>
      </c>
      <c r="G39" s="20">
        <f>UitgavenTable[[#This Row],[WERKELIJK]]-UitgavenTable[[#This Row],[VORIG JAAR]]</f>
        <v>0</v>
      </c>
    </row>
    <row r="40" spans="2:7" ht="24" customHeight="1" x14ac:dyDescent="0.25">
      <c r="B40" s="4" t="s">
        <v>26</v>
      </c>
      <c r="C40" s="21">
        <f>SUBTOTAL(109,UitgavenTable[VORIG JAAR])</f>
        <v>29500</v>
      </c>
      <c r="D40" s="21">
        <f>SUBTOTAL(109,UitgavenTable[VOORGESTELD])</f>
        <v>46700</v>
      </c>
      <c r="E40" s="21">
        <f>SUBTOTAL(109,UitgavenTable[WERKELIJK])</f>
        <v>47750</v>
      </c>
      <c r="F40" s="21">
        <f>SUBTOTAL(109,UitgavenTable[AFWIJKING])</f>
        <v>1050</v>
      </c>
      <c r="G40" s="21">
        <f>SUBTOTAL(109,UitgavenTable[+/- VORIG JAAR])</f>
        <v>18250</v>
      </c>
    </row>
  </sheetData>
  <mergeCells count="2">
    <mergeCell ref="B22:F22"/>
    <mergeCell ref="B17:G17"/>
  </mergeCells>
  <conditionalFormatting sqref="C11:G15 C27:G39">
    <cfRule type="expression" dxfId="33" priority="5">
      <formula>C11&lt;0</formula>
    </cfRule>
  </conditionalFormatting>
  <conditionalFormatting sqref="F16">
    <cfRule type="expression" dxfId="6" priority="2">
      <formula>F16&lt;0</formula>
    </cfRule>
  </conditionalFormatting>
  <conditionalFormatting sqref="G16">
    <cfRule type="expression" dxfId="2" priority="1">
      <formula>G16&lt;0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 differentFirst="1">
    <oddFooter>Pagina &amp;P van &amp;N</oddFooter>
  </headerFooter>
  <ignoredErrors>
    <ignoredError sqref="D9" formula="1"/>
  </ignoredErrors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b10b74-023b-4505-bd21-3dea7fe386f6" xsi:nil="true"/>
    <AssetExpire xmlns="e6b10b74-023b-4505-bd21-3dea7fe386f6">2029-01-01T08:00:00+00:00</AssetExpire>
    <CampaignTagsTaxHTField0 xmlns="e6b10b74-023b-4505-bd21-3dea7fe386f6">
      <Terms xmlns="http://schemas.microsoft.com/office/infopath/2007/PartnerControls"/>
    </CampaignTagsTaxHTField0>
    <IntlLangReviewDate xmlns="e6b10b74-023b-4505-bd21-3dea7fe386f6" xsi:nil="true"/>
    <TPFriendlyName xmlns="e6b10b74-023b-4505-bd21-3dea7fe386f6" xsi:nil="true"/>
    <IntlLangReview xmlns="e6b10b74-023b-4505-bd21-3dea7fe386f6">false</IntlLangReview>
    <LocLastLocAttemptVersionLookup xmlns="e6b10b74-023b-4505-bd21-3dea7fe386f6">845881</LocLastLocAttemptVersionLookup>
    <PolicheckWords xmlns="e6b10b74-023b-4505-bd21-3dea7fe386f6" xsi:nil="true"/>
    <SubmitterId xmlns="e6b10b74-023b-4505-bd21-3dea7fe386f6" xsi:nil="true"/>
    <AcquiredFrom xmlns="e6b10b74-023b-4505-bd21-3dea7fe386f6">Internal MS</AcquiredFrom>
    <EditorialStatus xmlns="e6b10b74-023b-4505-bd21-3dea7fe386f6" xsi:nil="true"/>
    <Markets xmlns="e6b10b74-023b-4505-bd21-3dea7fe386f6"/>
    <OriginAsset xmlns="e6b10b74-023b-4505-bd21-3dea7fe386f6" xsi:nil="true"/>
    <AssetStart xmlns="e6b10b74-023b-4505-bd21-3dea7fe386f6">2012-06-28T22:27:54+00:00</AssetStart>
    <FriendlyTitle xmlns="e6b10b74-023b-4505-bd21-3dea7fe386f6" xsi:nil="true"/>
    <MarketSpecific xmlns="e6b10b74-023b-4505-bd21-3dea7fe386f6">false</MarketSpecific>
    <TPNamespace xmlns="e6b10b74-023b-4505-bd21-3dea7fe386f6" xsi:nil="true"/>
    <PublishStatusLookup xmlns="e6b10b74-023b-4505-bd21-3dea7fe386f6">
      <Value>353121</Value>
    </PublishStatusLookup>
    <APAuthor xmlns="e6b10b74-023b-4505-bd21-3dea7fe386f6">
      <UserInfo>
        <DisplayName/>
        <AccountId>2566</AccountId>
        <AccountType/>
      </UserInfo>
    </APAuthor>
    <TPCommandLine xmlns="e6b10b74-023b-4505-bd21-3dea7fe386f6" xsi:nil="true"/>
    <IntlLangReviewer xmlns="e6b10b74-023b-4505-bd21-3dea7fe386f6" xsi:nil="true"/>
    <OpenTemplate xmlns="e6b10b74-023b-4505-bd21-3dea7fe386f6">true</OpenTemplate>
    <CSXSubmissionDate xmlns="e6b10b74-023b-4505-bd21-3dea7fe386f6" xsi:nil="true"/>
    <TaxCatchAll xmlns="e6b10b74-023b-4505-bd21-3dea7fe386f6"/>
    <Manager xmlns="e6b10b74-023b-4505-bd21-3dea7fe386f6" xsi:nil="true"/>
    <NumericId xmlns="e6b10b74-023b-4505-bd21-3dea7fe386f6" xsi:nil="true"/>
    <ParentAssetId xmlns="e6b10b74-023b-4505-bd21-3dea7fe386f6" xsi:nil="true"/>
    <OriginalSourceMarket xmlns="e6b10b74-023b-4505-bd21-3dea7fe386f6">english</OriginalSourceMarket>
    <ApprovalStatus xmlns="e6b10b74-023b-4505-bd21-3dea7fe386f6">InProgress</ApprovalStatus>
    <TPComponent xmlns="e6b10b74-023b-4505-bd21-3dea7fe386f6" xsi:nil="true"/>
    <EditorialTags xmlns="e6b10b74-023b-4505-bd21-3dea7fe386f6" xsi:nil="true"/>
    <TPExecutable xmlns="e6b10b74-023b-4505-bd21-3dea7fe386f6" xsi:nil="true"/>
    <TPLaunchHelpLink xmlns="e6b10b74-023b-4505-bd21-3dea7fe386f6" xsi:nil="true"/>
    <LocComments xmlns="e6b10b74-023b-4505-bd21-3dea7fe386f6" xsi:nil="true"/>
    <LocRecommendedHandoff xmlns="e6b10b74-023b-4505-bd21-3dea7fe386f6" xsi:nil="true"/>
    <SourceTitle xmlns="e6b10b74-023b-4505-bd21-3dea7fe386f6" xsi:nil="true"/>
    <CSXUpdate xmlns="e6b10b74-023b-4505-bd21-3dea7fe386f6">false</CSXUpdate>
    <IntlLocPriority xmlns="e6b10b74-023b-4505-bd21-3dea7fe386f6" xsi:nil="true"/>
    <UAProjectedTotalWords xmlns="e6b10b74-023b-4505-bd21-3dea7fe386f6" xsi:nil="true"/>
    <AssetType xmlns="e6b10b74-023b-4505-bd21-3dea7fe386f6" xsi:nil="true"/>
    <MachineTranslated xmlns="e6b10b74-023b-4505-bd21-3dea7fe386f6">false</MachineTranslated>
    <OutputCachingOn xmlns="e6b10b74-023b-4505-bd21-3dea7fe386f6">false</OutputCachingOn>
    <TemplateStatus xmlns="e6b10b74-023b-4505-bd21-3dea7fe386f6">Complete</TemplateStatus>
    <IsSearchable xmlns="e6b10b74-023b-4505-bd21-3dea7fe386f6">false</IsSearchable>
    <ContentItem xmlns="e6b10b74-023b-4505-bd21-3dea7fe386f6" xsi:nil="true"/>
    <HandoffToMSDN xmlns="e6b10b74-023b-4505-bd21-3dea7fe386f6" xsi:nil="true"/>
    <ShowIn xmlns="e6b10b74-023b-4505-bd21-3dea7fe386f6">Show everywhere</ShowIn>
    <ThumbnailAssetId xmlns="e6b10b74-023b-4505-bd21-3dea7fe386f6" xsi:nil="true"/>
    <UALocComments xmlns="e6b10b74-023b-4505-bd21-3dea7fe386f6" xsi:nil="true"/>
    <UALocRecommendation xmlns="e6b10b74-023b-4505-bd21-3dea7fe386f6">Localize</UALocRecommendation>
    <LastModifiedDateTime xmlns="e6b10b74-023b-4505-bd21-3dea7fe386f6" xsi:nil="true"/>
    <LegacyData xmlns="e6b10b74-023b-4505-bd21-3dea7fe386f6" xsi:nil="true"/>
    <LocManualTestRequired xmlns="e6b10b74-023b-4505-bd21-3dea7fe386f6">false</LocManualTestRequired>
    <LocMarketGroupTiers2 xmlns="e6b10b74-023b-4505-bd21-3dea7fe386f6" xsi:nil="true"/>
    <ClipArtFilename xmlns="e6b10b74-023b-4505-bd21-3dea7fe386f6" xsi:nil="true"/>
    <TPApplication xmlns="e6b10b74-023b-4505-bd21-3dea7fe386f6" xsi:nil="true"/>
    <CSXHash xmlns="e6b10b74-023b-4505-bd21-3dea7fe386f6" xsi:nil="true"/>
    <DirectSourceMarket xmlns="e6b10b74-023b-4505-bd21-3dea7fe386f6">english</DirectSourceMarket>
    <PrimaryImageGen xmlns="e6b10b74-023b-4505-bd21-3dea7fe386f6">false</PrimaryImageGen>
    <PlannedPubDate xmlns="e6b10b74-023b-4505-bd21-3dea7fe386f6" xsi:nil="true"/>
    <CSXSubmissionMarket xmlns="e6b10b74-023b-4505-bd21-3dea7fe386f6" xsi:nil="true"/>
    <Downloads xmlns="e6b10b74-023b-4505-bd21-3dea7fe386f6">0</Downloads>
    <ArtSampleDocs xmlns="e6b10b74-023b-4505-bd21-3dea7fe386f6" xsi:nil="true"/>
    <TrustLevel xmlns="e6b10b74-023b-4505-bd21-3dea7fe386f6">1 Microsoft Managed Content</TrustLevel>
    <BlockPublish xmlns="e6b10b74-023b-4505-bd21-3dea7fe386f6">false</BlockPublish>
    <TPLaunchHelpLinkType xmlns="e6b10b74-023b-4505-bd21-3dea7fe386f6">Template</TPLaunchHelpLinkType>
    <LocalizationTagsTaxHTField0 xmlns="e6b10b74-023b-4505-bd21-3dea7fe386f6">
      <Terms xmlns="http://schemas.microsoft.com/office/infopath/2007/PartnerControls"/>
    </LocalizationTagsTaxHTField0>
    <BusinessGroup xmlns="e6b10b74-023b-4505-bd21-3dea7fe386f6" xsi:nil="true"/>
    <Providers xmlns="e6b10b74-023b-4505-bd21-3dea7fe386f6" xsi:nil="true"/>
    <TemplateTemplateType xmlns="e6b10b74-023b-4505-bd21-3dea7fe386f6">Excel Spreadsheet Template</TemplateTemplateType>
    <TimesCloned xmlns="e6b10b74-023b-4505-bd21-3dea7fe386f6" xsi:nil="true"/>
    <TPAppVersion xmlns="e6b10b74-023b-4505-bd21-3dea7fe386f6" xsi:nil="true"/>
    <VoteCount xmlns="e6b10b74-023b-4505-bd21-3dea7fe386f6" xsi:nil="true"/>
    <FeatureTagsTaxHTField0 xmlns="e6b10b74-023b-4505-bd21-3dea7fe386f6">
      <Terms xmlns="http://schemas.microsoft.com/office/infopath/2007/PartnerControls"/>
    </FeatureTagsTaxHTField0>
    <Provider xmlns="e6b10b74-023b-4505-bd21-3dea7fe386f6" xsi:nil="true"/>
    <UACurrentWords xmlns="e6b10b74-023b-4505-bd21-3dea7fe386f6" xsi:nil="true"/>
    <AssetId xmlns="e6b10b74-023b-4505-bd21-3dea7fe386f6">TP102929975</AssetId>
    <TPClientViewer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TPInstallLocation xmlns="e6b10b74-023b-4505-bd21-3dea7fe386f6" xsi:nil="true"/>
    <OOCacheId xmlns="e6b10b74-023b-4505-bd21-3dea7fe386f6" xsi:nil="true"/>
    <IsDeleted xmlns="e6b10b74-023b-4505-bd21-3dea7fe386f6">false</IsDeleted>
    <PublishTargets xmlns="e6b10b74-023b-4505-bd21-3dea7fe386f6">OfficeOnlineVNext</PublishTargets>
    <ApprovalLog xmlns="e6b10b74-023b-4505-bd21-3dea7fe386f6" xsi:nil="true"/>
    <BugNumber xmlns="e6b10b74-023b-4505-bd21-3dea7fe386f6" xsi:nil="true"/>
    <CrawlForDependencies xmlns="e6b10b74-023b-4505-bd21-3dea7fe386f6">false</CrawlForDependencies>
    <InternalTagsTaxHTField0 xmlns="e6b10b74-023b-4505-bd21-3dea7fe386f6">
      <Terms xmlns="http://schemas.microsoft.com/office/infopath/2007/PartnerControls"/>
    </InternalTagsTaxHTField0>
    <LastHandOff xmlns="e6b10b74-023b-4505-bd21-3dea7fe386f6" xsi:nil="true"/>
    <Milestone xmlns="e6b10b74-023b-4505-bd21-3dea7fe386f6" xsi:nil="true"/>
    <OriginalRelease xmlns="e6b10b74-023b-4505-bd21-3dea7fe386f6">15</OriginalRelease>
    <RecommendationsModifier xmlns="e6b10b74-023b-4505-bd21-3dea7fe386f6" xsi:nil="true"/>
    <ScenarioTagsTaxHTField0 xmlns="e6b10b74-023b-4505-bd21-3dea7fe386f6">
      <Terms xmlns="http://schemas.microsoft.com/office/infopath/2007/PartnerControls"/>
    </ScenarioTagsTaxHTField0>
    <UANote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CA7116-2208-4724-B73C-E817918A8CF4}"/>
</file>

<file path=customXml/itemProps2.xml><?xml version="1.0" encoding="utf-8"?>
<ds:datastoreItem xmlns:ds="http://schemas.openxmlformats.org/officeDocument/2006/customXml" ds:itemID="{C1A726BD-9206-4AC3-872F-89B677F2ED43}"/>
</file>

<file path=customXml/itemProps3.xml><?xml version="1.0" encoding="utf-8"?>
<ds:datastoreItem xmlns:ds="http://schemas.openxmlformats.org/officeDocument/2006/customXml" ds:itemID="{B14941E1-CF0D-4065-AC9A-99B666D72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Non-profitbudget</vt:lpstr>
      <vt:lpstr>BJ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2012-08-31T07:52:10Z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