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19"/>
  <workbookPr filterPrivacy="1" hidePivotFieldList="1"/>
  <xr:revisionPtr revIDLastSave="0" documentId="13_ncr:1_{8C0CF5C7-20E2-4A06-B689-FB222950841B}" xr6:coauthVersionLast="43" xr6:coauthVersionMax="43" xr10:uidLastSave="{00000000-0000-0000-0000-000000000000}"/>
  <bookViews>
    <workbookView xWindow="-120" yWindow="-120" windowWidth="28890" windowHeight="16110" xr2:uid="{00000000-000D-0000-FFFF-FFFF00000000}"/>
  </bookViews>
  <sheets>
    <sheet name="Piano crediti universitari" sheetId="1" r:id="rId1"/>
    <sheet name="Corso" sheetId="5" r:id="rId2"/>
    <sheet name="Dati di riepilogo semestre" sheetId="4" r:id="rId3"/>
  </sheets>
  <definedNames>
    <definedName name="CreditiNecessari">RequisitiLaurea[[#Totals],[TOTALI]]</definedName>
    <definedName name="CreditiOttenuti">RequisitiLaurea[[#Totals],[OTTENUTI]]</definedName>
    <definedName name="CreditiRimanenti">RequisitiLaurea[[#Totals],[NECESSARI]]</definedName>
    <definedName name="RicercaRequisiti">RequisitiLaurea[REQUISITI DI CREDITO]</definedName>
    <definedName name="_xlnm.Print_Titles" localSheetId="1">Corso!$1:$2</definedName>
  </definedNames>
  <calcPr calcId="191029"/>
  <pivotCaches>
    <pivotCache cacheId="0" r:id="rId4"/>
  </pivotCaches>
  <extLst>
    <ext xmlns:x15="http://schemas.microsoft.com/office/spreadsheetml/2010/11/main" uri="{FCE2AD5D-F65C-4FA6-A056-5C36A1767C68}">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 l="1"/>
  <c r="F5" i="1" s="1"/>
  <c r="E6" i="1"/>
  <c r="F6" i="1" s="1"/>
  <c r="E7" i="1"/>
  <c r="F7" i="1" s="1"/>
  <c r="E8" i="1"/>
  <c r="F8" i="1" s="1"/>
  <c r="D9" i="1"/>
  <c r="F9" i="1" l="1"/>
  <c r="E9" i="1"/>
  <c r="D12" i="1" l="1"/>
  <c r="F11" i="1"/>
  <c r="D1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<sst xmlns="http://schemas.openxmlformats.org/spreadsheetml/2006/main" count="164" uniqueCount="87">
  <si>
    <t>Piano crediti università</t>
  </si>
  <si>
    <t>RIEPILOGO SEMESTRE</t>
  </si>
  <si>
    <t>Il grafico a barre che mostra il totale dei crediti e delle lezioni per ogni semestre si trova in questa cella. Questo grafico pivot viene aggiornato automaticamente in base alla tabella pivot nel foglio di lavoro Dati di riepilogo semestre.</t>
  </si>
  <si>
    <t>Per aggiornare il grafico pivot di cui sopra, selezionare il grafico.  
Fare clic una volta con il pulsante destro del mouse destro per visualizzare il menu di scelta rapida.
Selezionare Aggiorna o Aggiorna tutto per aggiornare il grafico.</t>
  </si>
  <si>
    <t>REQUISITI DI CREDITO</t>
  </si>
  <si>
    <t>Specializzazione principale</t>
  </si>
  <si>
    <t>Specializzazione secondaria</t>
  </si>
  <si>
    <t>Corso scelto</t>
  </si>
  <si>
    <t>Studio generale</t>
  </si>
  <si>
    <t>TOTALI</t>
  </si>
  <si>
    <t>AVANZAMENTO COMPLESSIVO:</t>
  </si>
  <si>
    <t>ND</t>
  </si>
  <si>
    <t>OTTENUTI</t>
  </si>
  <si>
    <t>NECESSARI</t>
  </si>
  <si>
    <t>Corsi universitari</t>
  </si>
  <si>
    <t>TITOLO CORSO</t>
  </si>
  <si>
    <t>Antropologia</t>
  </si>
  <si>
    <t>Musica applicata</t>
  </si>
  <si>
    <t>Storia dell'arte</t>
  </si>
  <si>
    <t xml:space="preserve">Storia dell'arte </t>
  </si>
  <si>
    <t>Orecchio musicale I</t>
  </si>
  <si>
    <t>Orecchio musicale II</t>
  </si>
  <si>
    <t>Orecchio musicale III</t>
  </si>
  <si>
    <t>Orecchio musicale IV</t>
  </si>
  <si>
    <t>Conduzione I</t>
  </si>
  <si>
    <t>Scrittura inglese</t>
  </si>
  <si>
    <t>Modulo e analisi</t>
  </si>
  <si>
    <t>Introduzione all'antropologia</t>
  </si>
  <si>
    <t>Matematica 101</t>
  </si>
  <si>
    <t>Storia della musica nella civiltà occidentale I</t>
  </si>
  <si>
    <t>Storia della musica nella civiltà occidentale II</t>
  </si>
  <si>
    <t>Teoria musicale I</t>
  </si>
  <si>
    <t>Teoria musicale II</t>
  </si>
  <si>
    <t>Teoria musicale III</t>
  </si>
  <si>
    <t>Teoria musicale IV</t>
  </si>
  <si>
    <t>Lezione di pianoforte</t>
  </si>
  <si>
    <t>Scienze sociali 101</t>
  </si>
  <si>
    <t>Educazione civica 101</t>
  </si>
  <si>
    <t>Jazz nel mondo</t>
  </si>
  <si>
    <t>Musica nel mondo I</t>
  </si>
  <si>
    <t>Musica nel mondo II</t>
  </si>
  <si>
    <t>Musica nel mondo III</t>
  </si>
  <si>
    <t>N. CORSO</t>
  </si>
  <si>
    <t>GEN 108</t>
  </si>
  <si>
    <t>MUS 215</t>
  </si>
  <si>
    <t>ART 101</t>
  </si>
  <si>
    <t>ART 201</t>
  </si>
  <si>
    <t>MUS 113</t>
  </si>
  <si>
    <t>MUS 213</t>
  </si>
  <si>
    <t>MUS 313</t>
  </si>
  <si>
    <t>MUS 413</t>
  </si>
  <si>
    <t>MUS 114</t>
  </si>
  <si>
    <t>ING 101</t>
  </si>
  <si>
    <t>ING 201</t>
  </si>
  <si>
    <t>MUS 214</t>
  </si>
  <si>
    <t>GEN 208</t>
  </si>
  <si>
    <t>MAT 101</t>
  </si>
  <si>
    <t>MUS 101</t>
  </si>
  <si>
    <t>MUS 201</t>
  </si>
  <si>
    <t>MUS 110</t>
  </si>
  <si>
    <t>MUS 210</t>
  </si>
  <si>
    <t>MUS 310</t>
  </si>
  <si>
    <t>MUS 410</t>
  </si>
  <si>
    <t>MUS 109</t>
  </si>
  <si>
    <t>SOC 101</t>
  </si>
  <si>
    <t>SOC 201</t>
  </si>
  <si>
    <t>MUS 105</t>
  </si>
  <si>
    <t>MUS 112</t>
  </si>
  <si>
    <t>MUS 212</t>
  </si>
  <si>
    <t>REQUISITI DI LAUREA</t>
  </si>
  <si>
    <t>CREDITI</t>
  </si>
  <si>
    <t>COMPLETATO?</t>
  </si>
  <si>
    <t>Sì</t>
  </si>
  <si>
    <t>No</t>
  </si>
  <si>
    <t>SEMESTRE</t>
  </si>
  <si>
    <t>Semestre 1</t>
  </si>
  <si>
    <t>Semestre 3</t>
  </si>
  <si>
    <t>Semestre 2</t>
  </si>
  <si>
    <t>Semestre 4</t>
  </si>
  <si>
    <t>Semestre 5</t>
  </si>
  <si>
    <t>Dati di riepilogo semestre</t>
  </si>
  <si>
    <t>Questa tabella pivot rappresenta l'origine dati del grafico pivot Riepilogo semestre contenuto nel foglio Piano crediti università.</t>
  </si>
  <si>
    <t xml:space="preserve">LEZIONI </t>
  </si>
  <si>
    <t>"Laurea in Storia 
della musica"</t>
  </si>
  <si>
    <t>SEMESTER</t>
  </si>
  <si>
    <t xml:space="preserve">CREDITI </t>
  </si>
  <si>
    <t>TOTALE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</si>
</sst>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26" x14ac:knownFonts="1">
    <font>
      <sz val="11"/>
      <color theme="1" tint="0.24994659260841701"/>
      <name val="Trebuchet MS"/>
      <family val="2"/>
      <scheme val="minor"/>
    </font>
    <font>
      <sz val="11"/>
      <color theme="1"/>
      <name val="Trebuchet MS"/>
      <family val="2"/>
      <scheme val="minor"/>
    </font>
    <font>
      <sz val="11"/>
      <color theme="1"/>
      <name val="Trebuchet MS"/>
      <family val="2"/>
      <scheme val="minor"/>
    </font>
    <font>
      <b/>
      <sz val="11"/>
      <color theme="3"/>
      <name val="Trebuchet MS"/>
      <family val="2"/>
      <scheme val="minor"/>
    </font>
    <font>
      <sz val="14"/>
      <color theme="1"/>
      <name val="Trebuchet MS"/>
      <family val="2"/>
      <scheme val="minor"/>
    </font>
    <font>
      <sz val="12"/>
      <color theme="1" tint="0.249977111117893"/>
      <name val="Trebuchet MS"/>
      <family val="2"/>
      <scheme val="minor"/>
    </font>
    <font>
      <b/>
      <sz val="11"/>
      <color theme="1" tint="0.24994659260841701"/>
      <name val="Trebuchet MS"/>
      <family val="2"/>
      <scheme val="minor"/>
    </font>
    <font>
      <sz val="11"/>
      <color theme="1" tint="0.24994659260841701"/>
      <name val="Trebuchet MS"/>
      <family val="2"/>
      <scheme val="minor"/>
    </font>
    <font>
      <sz val="26"/>
      <color theme="0"/>
      <name val="Times New Roman"/>
      <family val="1"/>
      <scheme val="major"/>
    </font>
    <font>
      <sz val="14"/>
      <color theme="0"/>
      <name val="Times New Roman"/>
      <family val="1"/>
      <scheme val="major"/>
    </font>
    <font>
      <sz val="11"/>
      <color theme="0"/>
      <name val="Trebuchet MS"/>
      <family val="2"/>
      <scheme val="minor"/>
    </font>
    <font>
      <sz val="11"/>
      <color theme="1" tint="0.24994659260841701"/>
      <name val="Times New Roman"/>
      <family val="1"/>
      <scheme val="major"/>
    </font>
    <font>
      <i/>
      <sz val="11"/>
      <color theme="0"/>
      <name val="Trebuchet MS"/>
      <family val="2"/>
      <scheme val="minor"/>
    </font>
    <font>
      <sz val="11"/>
      <color theme="1" tint="0.34998626667073579"/>
      <name val="Trebuchet MS"/>
      <family val="2"/>
      <scheme val="minor"/>
    </font>
    <font>
      <b/>
      <sz val="13"/>
      <color theme="3"/>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4">
    <fill>
      <patternFill patternType="none"/>
    </fill>
    <fill>
      <patternFill patternType="gray125"/>
    </fill>
    <fill>
      <patternFill patternType="solid">
        <fgColor theme="6"/>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
      <left/>
      <right/>
      <top/>
      <bottom style="thick">
        <color theme="6" tint="-0.499984740745262"/>
      </bottom>
      <diagonal/>
    </border>
    <border>
      <left style="thin">
        <color rgb="FFB2B2B2"/>
      </left>
      <right style="thin">
        <color rgb="FFB2B2B2"/>
      </right>
      <top style="thin">
        <color rgb="FFB2B2B2"/>
      </top>
      <bottom style="thin">
        <color rgb="FFB2B2B2"/>
      </bottom>
      <diagonal/>
    </border>
    <border>
      <left/>
      <right/>
      <top style="thick">
        <color theme="6" tint="-0.499984740745262"/>
      </top>
      <bottom/>
      <diagonal/>
    </border>
    <border>
      <left style="thick">
        <color theme="0"/>
      </left>
      <right/>
      <top/>
      <bottom style="thick">
        <color theme="6" tint="-0.499984740745262"/>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8" fillId="2" borderId="0" applyNumberFormat="0" applyBorder="0" applyAlignment="0" applyProtection="0"/>
    <xf numFmtId="0" fontId="3" fillId="0" borderId="0" applyNumberFormat="0" applyFill="0" applyBorder="0" applyAlignment="0" applyProtection="0"/>
    <xf numFmtId="0" fontId="9" fillId="2" borderId="0" applyNumberFormat="0" applyBorder="0" applyAlignment="0" applyProtection="0"/>
    <xf numFmtId="167" fontId="11" fillId="0" borderId="0" applyFill="0" applyBorder="0" applyAlignment="0" applyProtection="0"/>
    <xf numFmtId="165" fontId="11" fillId="0" borderId="0" applyFill="0" applyBorder="0" applyAlignment="0" applyProtection="0"/>
    <xf numFmtId="166" fontId="11" fillId="0" borderId="0" applyFill="0" applyBorder="0" applyAlignment="0" applyProtection="0"/>
    <xf numFmtId="164" fontId="11" fillId="0" borderId="0" applyFill="0" applyBorder="0" applyAlignment="0" applyProtection="0"/>
    <xf numFmtId="9" fontId="11" fillId="0" borderId="0" applyFill="0" applyBorder="0" applyAlignment="0" applyProtection="0"/>
    <xf numFmtId="0" fontId="11" fillId="3" borderId="7" applyNumberFormat="0" applyAlignment="0" applyProtection="0"/>
    <xf numFmtId="0" fontId="14" fillId="0" borderId="10" applyNumberFormat="0" applyFill="0" applyAlignment="0" applyProtection="0"/>
    <xf numFmtId="0" fontId="3" fillId="0" borderId="11" applyNumberFormat="0" applyFill="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12" applyNumberFormat="0" applyAlignment="0" applyProtection="0"/>
    <xf numFmtId="0" fontId="19" fillId="8" borderId="13" applyNumberFormat="0" applyAlignment="0" applyProtection="0"/>
    <xf numFmtId="0" fontId="20" fillId="8" borderId="12" applyNumberFormat="0" applyAlignment="0" applyProtection="0"/>
    <xf numFmtId="0" fontId="21" fillId="0" borderId="14" applyNumberFormat="0" applyFill="0" applyAlignment="0" applyProtection="0"/>
    <xf numFmtId="0" fontId="22" fillId="9" borderId="1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6" applyNumberFormat="0" applyFill="0" applyAlignment="0" applyProtection="0"/>
    <xf numFmtId="0" fontId="1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5">
    <xf numFmtId="0" fontId="0" fillId="0" borderId="0" xfId="0">
      <alignment vertical="center" wrapText="1"/>
    </xf>
    <xf numFmtId="0" fontId="8" fillId="2" borderId="0" xfId="1" applyAlignment="1">
      <alignment vertical="center"/>
    </xf>
    <xf numFmtId="0" fontId="0" fillId="0" borderId="0" xfId="0" applyAlignment="1">
      <alignment horizontal="center" vertical="center"/>
    </xf>
    <xf numFmtId="0" fontId="8" fillId="2" borderId="0" xfId="1" applyAlignment="1">
      <alignment horizontal="center"/>
    </xf>
    <xf numFmtId="0" fontId="0" fillId="0" borderId="0" xfId="0" applyAlignment="1">
      <alignment horizontal="left" vertical="center" indent="3"/>
    </xf>
    <xf numFmtId="0" fontId="0" fillId="0" borderId="0" xfId="0" applyAlignment="1">
      <alignment horizontal="left" vertical="center" indent="1"/>
    </xf>
    <xf numFmtId="0" fontId="8" fillId="2" borderId="0" xfId="1" applyAlignment="1">
      <alignment horizontal="left" vertical="center" indent="2"/>
    </xf>
    <xf numFmtId="0" fontId="0" fillId="0" borderId="0" xfId="0" applyFill="1">
      <alignment vertical="center" wrapText="1"/>
    </xf>
    <xf numFmtId="0" fontId="5" fillId="0" borderId="0" xfId="2" applyFont="1" applyFill="1" applyAlignment="1">
      <alignment horizontal="right" vertical="center" indent="1"/>
    </xf>
    <xf numFmtId="0" fontId="0" fillId="0" borderId="0" xfId="0" applyFill="1" applyBorder="1" applyAlignment="1">
      <alignment vertical="top"/>
    </xf>
    <xf numFmtId="0" fontId="2" fillId="0" borderId="4" xfId="0" applyFont="1" applyFill="1" applyBorder="1" applyAlignment="1">
      <alignment horizontal="left" vertical="center" indent="1"/>
    </xf>
    <xf numFmtId="0" fontId="7" fillId="0" borderId="6" xfId="0" applyFont="1" applyFill="1" applyBorder="1" applyAlignment="1">
      <alignment horizontal="center" vertical="center"/>
    </xf>
    <xf numFmtId="0" fontId="6" fillId="0" borderId="6" xfId="0" applyFont="1" applyFill="1" applyBorder="1" applyAlignment="1">
      <alignment vertical="center"/>
    </xf>
    <xf numFmtId="0" fontId="0" fillId="0" borderId="0" xfId="0" applyFont="1" applyFill="1">
      <alignment vertical="center" wrapText="1"/>
    </xf>
    <xf numFmtId="0" fontId="0" fillId="0" borderId="0" xfId="0" applyFont="1" applyFill="1" applyAlignment="1">
      <alignment horizontal="center" vertical="center"/>
    </xf>
    <xf numFmtId="0" fontId="0" fillId="0" borderId="0" xfId="0" applyNumberFormat="1" applyFont="1" applyFill="1" applyAlignment="1">
      <alignment horizontal="center" vertical="center"/>
    </xf>
    <xf numFmtId="0" fontId="0" fillId="0" borderId="0" xfId="0" applyFont="1" applyFill="1" applyAlignment="1">
      <alignment vertical="center"/>
    </xf>
    <xf numFmtId="0" fontId="12" fillId="2" borderId="5" xfId="1" applyFont="1" applyBorder="1" applyAlignment="1">
      <alignment horizontal="left" vertical="center" wrapText="1" inden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NumberFormat="1" applyFill="1" applyAlignment="1">
      <alignment horizontal="center" vertical="center" wrapText="1"/>
    </xf>
    <xf numFmtId="0" fontId="9" fillId="2" borderId="0" xfId="3" applyBorder="1" applyAlignment="1">
      <alignment horizontal="left" vertical="center" wrapText="1"/>
    </xf>
    <xf numFmtId="0" fontId="0" fillId="2" borderId="0" xfId="0" applyFill="1">
      <alignment vertical="center" wrapText="1"/>
    </xf>
    <xf numFmtId="0" fontId="0" fillId="0" borderId="3" xfId="0" applyFont="1" applyFill="1" applyBorder="1" applyAlignment="1">
      <alignment horizontal="center" vertical="top"/>
    </xf>
    <xf numFmtId="0" fontId="4" fillId="0" borderId="1" xfId="0" applyFont="1" applyFill="1" applyBorder="1" applyAlignment="1"/>
    <xf numFmtId="0" fontId="4" fillId="0" borderId="2" xfId="0" applyFont="1" applyFill="1" applyBorder="1" applyAlignment="1"/>
    <xf numFmtId="0" fontId="13" fillId="0" borderId="0" xfId="0" applyFont="1" applyFill="1" applyAlignment="1">
      <alignment horizontal="center" vertical="top" wrapText="1"/>
    </xf>
    <xf numFmtId="0" fontId="9" fillId="2" borderId="5" xfId="3" applyBorder="1" applyAlignment="1">
      <alignment horizontal="left" vertical="center" wrapText="1"/>
    </xf>
    <xf numFmtId="0" fontId="9" fillId="2" borderId="0" xfId="3" applyBorder="1" applyAlignment="1">
      <alignment horizontal="left" vertical="center" wrapText="1"/>
    </xf>
    <xf numFmtId="0" fontId="6" fillId="0" borderId="9" xfId="0" applyFont="1" applyBorder="1" applyAlignment="1">
      <alignment horizontal="left" vertical="center" indent="1"/>
    </xf>
    <xf numFmtId="0" fontId="6" fillId="0" borderId="6" xfId="0" applyFont="1" applyBorder="1" applyAlignment="1">
      <alignment horizontal="left" vertical="center" indent="1"/>
    </xf>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2" borderId="0" xfId="1" applyBorder="1" applyAlignment="1">
      <alignment horizontal="left" vertical="center" indent="1"/>
    </xf>
    <xf numFmtId="0" fontId="8" fillId="2" borderId="0" xfId="1" applyAlignment="1">
      <alignment horizontal="left" vertical="center" indent="2"/>
    </xf>
  </cellXfs>
  <cellStyles count="47">
    <cellStyle name="20% - Colore 1" xfId="24" builtinId="30" customBuiltin="1"/>
    <cellStyle name="20% - Colore 2" xfId="28" builtinId="34" customBuiltin="1"/>
    <cellStyle name="20% - Colore 3" xfId="32" builtinId="38" customBuiltin="1"/>
    <cellStyle name="20% - Colore 4" xfId="36" builtinId="42" customBuiltin="1"/>
    <cellStyle name="20% - Colore 5" xfId="40" builtinId="46" customBuiltin="1"/>
    <cellStyle name="20% - Colore 6" xfId="44" builtinId="50" customBuiltin="1"/>
    <cellStyle name="40% - Colore 1" xfId="25" builtinId="31" customBuiltin="1"/>
    <cellStyle name="40% - Colore 2" xfId="29" builtinId="35" customBuiltin="1"/>
    <cellStyle name="40% - Colore 3" xfId="33" builtinId="39" customBuiltin="1"/>
    <cellStyle name="40% - Colore 4" xfId="37" builtinId="43" customBuiltin="1"/>
    <cellStyle name="40% - Colore 5" xfId="41" builtinId="47" customBuiltin="1"/>
    <cellStyle name="40% - Colore 6" xfId="45" builtinId="51" customBuiltin="1"/>
    <cellStyle name="60% - Colore 1" xfId="26" builtinId="32" customBuiltin="1"/>
    <cellStyle name="60% - Colore 2" xfId="30" builtinId="36" customBuiltin="1"/>
    <cellStyle name="60% - Colore 3" xfId="34" builtinId="40" customBuiltin="1"/>
    <cellStyle name="60% - Colore 4" xfId="38" builtinId="44" customBuiltin="1"/>
    <cellStyle name="60% - Colore 5" xfId="42" builtinId="48" customBuiltin="1"/>
    <cellStyle name="60% - Colore 6" xfId="46" builtinId="52" customBuiltin="1"/>
    <cellStyle name="Calcolo" xfId="17" builtinId="22" customBuiltin="1"/>
    <cellStyle name="Cella collegata" xfId="18" builtinId="24" customBuiltin="1"/>
    <cellStyle name="Cella da controllare" xfId="19" builtinId="23" customBuiltin="1"/>
    <cellStyle name="Colore 1" xfId="23" builtinId="29" customBuiltin="1"/>
    <cellStyle name="Colore 2" xfId="27" builtinId="33" customBuiltin="1"/>
    <cellStyle name="Colore 3" xfId="31" builtinId="37" customBuiltin="1"/>
    <cellStyle name="Colore 4" xfId="35" builtinId="41" customBuiltin="1"/>
    <cellStyle name="Colore 5" xfId="39" builtinId="45" customBuiltin="1"/>
    <cellStyle name="Colore 6" xfId="43" builtinId="49" customBuiltin="1"/>
    <cellStyle name="Input" xfId="15" builtinId="20" customBuiltin="1"/>
    <cellStyle name="Migliaia" xfId="4" builtinId="3" customBuiltin="1"/>
    <cellStyle name="Migliaia [0]" xfId="5" builtinId="6" customBuiltin="1"/>
    <cellStyle name="Neutrale" xfId="14" builtinId="28" customBuiltin="1"/>
    <cellStyle name="Normale" xfId="0" builtinId="0" customBuiltin="1"/>
    <cellStyle name="Nota" xfId="9" builtinId="10" customBuiltin="1"/>
    <cellStyle name="Output" xfId="16" builtinId="21" customBuiltin="1"/>
    <cellStyle name="Percentuale" xfId="8" builtinId="5" customBuiltin="1"/>
    <cellStyle name="Testo avviso" xfId="20" builtinId="11" customBuiltin="1"/>
    <cellStyle name="Testo descrittivo" xfId="21" builtinId="53" customBuiltin="1"/>
    <cellStyle name="Titolo" xfId="1" builtinId="15" customBuiltin="1"/>
    <cellStyle name="Titolo 1" xfId="3" builtinId="16" customBuiltin="1"/>
    <cellStyle name="Titolo 2" xfId="10" builtinId="17" customBuiltin="1"/>
    <cellStyle name="Titolo 3" xfId="11" builtinId="18" customBuiltin="1"/>
    <cellStyle name="Titolo 4" xfId="2" builtinId="19" customBuiltin="1"/>
    <cellStyle name="Totale" xfId="22" builtinId="25" customBuiltin="1"/>
    <cellStyle name="Valore non valido" xfId="13" builtinId="27" customBuiltin="1"/>
    <cellStyle name="Valore valido" xfId="12" builtinId="26" customBuiltin="1"/>
    <cellStyle name="Valuta" xfId="6" builtinId="4" customBuiltin="1"/>
    <cellStyle name="Valuta [0]" xfId="7" builtinId="7" customBuiltin="1"/>
  </cellStyles>
  <dxfs count="40">
    <dxf>
      <alignment horizontal="left" vertical="center" textRotation="0" wrapText="0" indent="3"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dxf>
    <dxf>
      <alignment horizontal="center" indent="0" readingOrder="0"/>
    </dxf>
    <dxf>
      <fill>
        <patternFill patternType="none">
          <bgColor auto="1"/>
        </patternFill>
      </fill>
    </dxf>
    <dxf>
      <alignment horizontal="center"/>
    </dxf>
    <dxf>
      <alignment horizontal="center"/>
    </dxf>
    <dxf>
      <fill>
        <patternFill patternType="none">
          <bgColor auto="1"/>
        </patternFill>
      </fill>
    </dxf>
    <dxf>
      <alignment horizontal="center" indent="0" readingOrder="0"/>
    </dxf>
    <dxf>
      <alignment horizontal="left" vertical="center" textRotation="0" wrapText="0" indent="1"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3"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24994659260841701"/>
        <name val="Trebuchet MS"/>
        <scheme val="minor"/>
      </font>
      <fill>
        <patternFill patternType="none">
          <fgColor indexed="64"/>
          <bgColor auto="1"/>
        </patternFill>
      </fill>
    </dxf>
    <dxf>
      <font>
        <strike val="0"/>
        <outline val="0"/>
        <shadow val="0"/>
        <u val="none"/>
        <vertAlign val="baseline"/>
        <sz val="11"/>
        <color theme="1" tint="0.24994659260841701"/>
        <name val="Trebuchet MS"/>
        <scheme val="minor"/>
      </font>
      <fill>
        <patternFill patternType="none">
          <fgColor indexed="64"/>
          <bgColor auto="1"/>
        </patternFill>
      </fill>
    </dxf>
    <dxf>
      <font>
        <strike val="0"/>
        <outline val="0"/>
        <shadow val="0"/>
        <u val="none"/>
        <vertAlign val="baseline"/>
        <sz val="11"/>
        <color theme="1" tint="0.24994659260841701"/>
        <name val="Trebuchet MS"/>
        <scheme val="minor"/>
      </font>
      <fill>
        <patternFill patternType="none">
          <fgColor indexed="64"/>
          <bgColor auto="1"/>
        </patternFill>
      </fill>
    </dxf>
    <dxf>
      <border>
        <bottom style="thick">
          <color theme="6" tint="-0.499984740745262"/>
        </bottom>
      </border>
    </dxf>
    <dxf>
      <font>
        <strike val="0"/>
        <outline val="0"/>
        <shadow val="0"/>
        <u val="none"/>
        <vertAlign val="baseline"/>
        <sz val="10"/>
        <color theme="1" tint="0.24994659260841701"/>
        <name val="Trebuchet MS"/>
        <scheme val="minor"/>
      </font>
      <fill>
        <patternFill patternType="none">
          <fgColor indexed="64"/>
          <bgColor auto="1"/>
        </patternFill>
      </fill>
      <alignment vertical="center" textRotation="0" wrapText="0" indent="0" justifyLastLine="0" shrinkToFit="0" readingOrder="0"/>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tableStyle name="Elenco dei corsi" pivot="0" count="3" xr9:uid="{00000000-0011-0000-FFFF-FFFF00000000}">
      <tableStyleElement type="wholeTable" dxfId="39"/>
      <tableStyleElement type="headerRow" dxfId="38"/>
      <tableStyleElement type="secondRowStripe" dxfId="37"/>
    </tableStyle>
    <tableStyle name="Riepilogo requisiti di credito" pivot="0" count="3" xr9:uid="{00000000-0011-0000-FFFF-FFFF01000000}">
      <tableStyleElement type="wholeTable" dxfId="36"/>
      <tableStyleElement type="headerRow" dxfId="35"/>
      <tableStyleElement type="totalRow" dxfId="34"/>
    </tableStyle>
    <tableStyle name="Riepilogo semestre" table="0" count="3" xr9:uid="{00000000-0011-0000-FFFF-FFFF02000000}">
      <tableStyleElement type="headerRow" dxfId="33"/>
      <tableStyleElement type="totalRow" dxfId="32"/>
      <tableStyleElement type="secondRowStripe" dxfId="31"/>
    </tableStyle>
  </tableStyles>
  <colors>
    <mruColors>
      <color rgb="FF99CC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[Office_35054812_TF00000034.xlsx]Dati di riepilogo semestre!TabellaPivotRiepilogoSemestre</c:name>
    <c:fmtId val="16"/>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it-IT"/>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it-IT"/>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it-IT"/>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it-IT"/>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s>
    <c:plotArea>
      <c:layout/>
      <c:barChart>
        <c:barDir val="bar"/>
        <c:grouping val="clustered"/>
        <c:varyColors val="0"/>
        <c:ser>
          <c:idx val="0"/>
          <c:order val="0"/>
          <c:tx>
            <c:strRef>
              <c:f>'Dati di riepilogo semestre'!$B$4</c:f>
              <c:strCache>
                <c:ptCount val="1"/>
                <c:pt idx="0">
                  <c:v>CREDITI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'Dati di riepilogo semestre'!$A$5:$A$10</c:f>
              <c:strCache>
                <c:ptCount val="5"/>
                <c:pt idx="0">
                  <c:v>Semestre 1</c:v>
                </c:pt>
                <c:pt idx="1">
                  <c:v>Semestre 2</c:v>
                </c:pt>
                <c:pt idx="2">
                  <c:v>Semestre 3</c:v>
                </c:pt>
                <c:pt idx="3">
                  <c:v>Semestre 4</c:v>
                </c:pt>
                <c:pt idx="4">
                  <c:v>Semestre 5</c:v>
                </c:pt>
              </c:strCache>
            </c:strRef>
          </c:cat>
          <c:val>
            <c:numRef>
              <c:f>'Dati di riepilogo semestre'!$B$5:$B$10</c:f>
              <c:numCache>
                <c:formatCode>General</c:formatCode>
                <c:ptCount val="5"/>
                <c:pt idx="0">
                  <c:v>30</c:v>
                </c:pt>
                <c:pt idx="1">
                  <c:v>20</c:v>
                </c:pt>
                <c:pt idx="2">
                  <c:v>9</c:v>
                </c:pt>
                <c:pt idx="3">
                  <c:v>4</c:v>
                </c:pt>
                <c:pt idx="4">
                  <c:v>2</c:v>
                </c:pt>
              </c:numCache>
            </c:numRef>
          </c:val>
          <c:extLst>
            <c:ext xmlns:c16="http://schemas.microsoft.com/office/drawing/2014/chart" uri="{C3380CC4-5D6E-409C-BE32-E72D297353CC}">
              <c16:uniqueId val="{00000000-E35D-447E-BECC-685148EE9EC0}"/>
            </c:ext>
          </c:extLst>
        </c:ser>
        <c:ser>
          <c:idx val="1"/>
          <c:order val="1"/>
          <c:tx>
            <c:strRef>
              <c:f>'Dati di riepilogo semestre'!$C$4</c:f>
              <c:strCache>
                <c:ptCount val="1"/>
                <c:pt idx="0">
                  <c:v>LEZIONI </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'Dati di riepilogo semestre'!$A$5:$A$10</c:f>
              <c:strCache>
                <c:ptCount val="5"/>
                <c:pt idx="0">
                  <c:v>Semestre 1</c:v>
                </c:pt>
                <c:pt idx="1">
                  <c:v>Semestre 2</c:v>
                </c:pt>
                <c:pt idx="2">
                  <c:v>Semestre 3</c:v>
                </c:pt>
                <c:pt idx="3">
                  <c:v>Semestre 4</c:v>
                </c:pt>
                <c:pt idx="4">
                  <c:v>Semestre 5</c:v>
                </c:pt>
              </c:strCache>
            </c:strRef>
          </c:cat>
          <c:val>
            <c:numRef>
              <c:f>'Dati di riepilogo semestre'!$C$5:$C$10</c:f>
              <c:numCache>
                <c:formatCode>General</c:formatCode>
                <c:ptCount val="5"/>
                <c:pt idx="0">
                  <c:v>12</c:v>
                </c:pt>
                <c:pt idx="1">
                  <c:v>8</c:v>
                </c:pt>
                <c:pt idx="2">
                  <c:v>4</c:v>
                </c:pt>
                <c:pt idx="3">
                  <c:v>2</c:v>
                </c:pt>
                <c:pt idx="4">
                  <c:v>1</c:v>
                </c:pt>
              </c:numCache>
            </c:numRef>
          </c:val>
          <c:extLst>
            <c:ext xmlns:c16="http://schemas.microsoft.com/office/drawing/2014/chart" uri="{C3380CC4-5D6E-409C-BE32-E72D297353CC}">
              <c16:uniqueId val="{00000001-E35D-447E-BECC-685148EE9EC0}"/>
            </c:ext>
          </c:extLst>
        </c:ser>
        <c:dLbls>
          <c:dLblPos val="outEnd"/>
          <c:showLegendKey val="0"/>
          <c:showVal val="1"/>
          <c:showCatName val="0"/>
          <c:showSerName val="0"/>
          <c:showPercent val="0"/>
          <c:showBubbleSize val="0"/>
        </c:dLbls>
        <c:gapWidth val="150"/>
        <c:overlap val="-41"/>
        <c:axId val="502532728"/>
        <c:axId val="502533120"/>
      </c:barChart>
      <c:catAx>
        <c:axId val="502532728"/>
        <c:scaling>
          <c:orientation val="maxMin"/>
        </c:scaling>
        <c:delete val="0"/>
        <c:axPos val="l"/>
        <c:majorGridlines>
          <c:spPr>
            <a:ln w="9525" cap="flat" cmpd="sng" algn="ctr">
              <a:solidFill>
                <a:schemeClr val="accent3">
                  <a:lumMod val="50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it-IT"/>
          </a:p>
        </c:txPr>
        <c:crossAx val="502533120"/>
        <c:crosses val="autoZero"/>
        <c:auto val="1"/>
        <c:lblAlgn val="ctr"/>
        <c:lblOffset val="100"/>
        <c:noMultiLvlLbl val="0"/>
      </c:catAx>
      <c:valAx>
        <c:axId val="502533120"/>
        <c:scaling>
          <c:orientation val="minMax"/>
        </c:scaling>
        <c:delete val="1"/>
        <c:axPos val="t"/>
        <c:numFmt formatCode="General" sourceLinked="1"/>
        <c:majorTickMark val="none"/>
        <c:minorTickMark val="none"/>
        <c:tickLblPos val="nextTo"/>
        <c:crossAx val="502532728"/>
        <c:crosses val="autoZero"/>
        <c:crossBetween val="between"/>
      </c:valAx>
      <c:spPr>
        <a:noFill/>
        <a:ln>
          <a:solidFill>
            <a:schemeClr val="bg1"/>
          </a:solidFill>
        </a:ln>
        <a:effectLst/>
      </c:spPr>
    </c:plotArea>
    <c:legend>
      <c:legendPos val="r"/>
      <c:layout>
        <c:manualLayout>
          <c:xMode val="edge"/>
          <c:yMode val="edge"/>
          <c:x val="0.82118533221618584"/>
          <c:y val="0.22643199011888224"/>
          <c:w val="0.17881459543572778"/>
          <c:h val="0.2296315634342498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rebuchet MS (Corpo)"/>
              <a:ea typeface=""/>
              <a:cs typeface=""/>
            </a:defRPr>
          </a:pPr>
          <a:endParaRPr lang="it-IT"/>
        </a:p>
      </c:txPr>
    </c:legend>
    <c:plotVisOnly val="1"/>
    <c:dispBlanksAs val="gap"/>
    <c:showDLblsOverMax val="0"/>
  </c:chart>
  <c:spPr>
    <a:noFill/>
    <a:ln w="9525" cap="flat" cmpd="sng" algn="ctr">
      <a:noFill/>
      <a:round/>
    </a:ln>
    <a:effectLst/>
  </c:spPr>
  <c:txPr>
    <a:bodyPr/>
    <a:lstStyle/>
    <a:p>
      <a:pPr>
        <a:defRPr>
          <a:latin typeface="+mn-lt"/>
        </a:defRPr>
      </a:pPr>
      <a:endParaRPr lang="it-IT"/>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104773</xdr:colOff>
      <xdr:row>3</xdr:row>
      <xdr:rowOff>381000</xdr:rowOff>
    </xdr:from>
    <xdr:to>
      <xdr:col>1</xdr:col>
      <xdr:colOff>2724149</xdr:colOff>
      <xdr:row>8</xdr:row>
      <xdr:rowOff>171450</xdr:rowOff>
    </xdr:to>
    <xdr:graphicFrame macro="">
      <xdr:nvGraphicFramePr>
        <xdr:cNvPr id="2" name="RiepilogoSemestre" descr="Il grafico a barre che mostra il totale dei crediti e delle lezioni per ogni semestr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e" refreshedDate="43643.737895254628" createdVersion="6" refreshedVersion="6" minRefreshableVersion="3" recordCount="27" xr:uid="{00000000-000A-0000-FFFF-FFFF0D000000}">
  <cacheSource type="worksheet">
    <worksheetSource name="Corsi"/>
  </cacheSource>
  <cacheFields count="6">
    <cacheField name="TITOLO CORSO" numFmtId="0">
      <sharedItems/>
    </cacheField>
    <cacheField name="N. CORSO" numFmtId="0">
      <sharedItems/>
    </cacheField>
    <cacheField name="REQUISITI DI LAUREA" numFmtId="0">
      <sharedItems/>
    </cacheField>
    <cacheField name="CREDITI" numFmtId="0">
      <sharedItems containsSemiMixedTypes="0" containsString="0" containsNumber="1" containsInteger="1" minValue="2" maxValue="4"/>
    </cacheField>
    <cacheField name="COMPLETATO?" numFmtId="0">
      <sharedItems containsBlank="1"/>
    </cacheField>
    <cacheField name="SEMESTRE" numFmtId="0">
      <sharedItems count="5">
        <s v="Semestre 1"/>
        <s v="Semestre 2"/>
        <s v="Semestre 3"/>
        <s v="Semestre 4"/>
        <s v="Semestre 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s v="Antropologia"/>
    <s v="GEN 108"/>
    <s v="Studio generale"/>
    <n v="4"/>
    <s v="Sì"/>
    <x v="0"/>
  </r>
  <r>
    <s v="Conduzione I"/>
    <s v="MUS 114"/>
    <s v="Specializzazione principale"/>
    <n v="2"/>
    <s v="Sì"/>
    <x v="0"/>
  </r>
  <r>
    <s v="Educazione civica 101"/>
    <s v="SOC 201"/>
    <s v="Studio generale"/>
    <n v="3"/>
    <s v="Sì"/>
    <x v="0"/>
  </r>
  <r>
    <s v="Introduzione all'antropologia"/>
    <s v="GEN 208"/>
    <s v="Studio generale"/>
    <n v="3"/>
    <s v="Sì"/>
    <x v="1"/>
  </r>
  <r>
    <s v="Jazz nel mondo"/>
    <s v="MUS 105"/>
    <s v="Corso scelto"/>
    <n v="4"/>
    <s v="Sì"/>
    <x v="1"/>
  </r>
  <r>
    <s v="Lezione di pianoforte"/>
    <s v="MUS 109"/>
    <s v="Specializzazione principale"/>
    <n v="2"/>
    <s v="Sì"/>
    <x v="0"/>
  </r>
  <r>
    <s v="Matematica 101"/>
    <s v="MAT 101"/>
    <s v="Studio generale"/>
    <n v="3"/>
    <s v="Sì"/>
    <x v="0"/>
  </r>
  <r>
    <s v="Modulo e analisi"/>
    <s v="MUS 214"/>
    <s v="Specializzazione principale"/>
    <n v="2"/>
    <s v="Sì"/>
    <x v="1"/>
  </r>
  <r>
    <s v="Musica applicata"/>
    <s v="MUS 215"/>
    <s v="Specializzazione principale"/>
    <n v="3"/>
    <m/>
    <x v="2"/>
  </r>
  <r>
    <s v="Musica nel mondo I"/>
    <s v="MUS 112"/>
    <s v="Specializzazione principale"/>
    <n v="2"/>
    <s v="Sì"/>
    <x v="0"/>
  </r>
  <r>
    <s v="Musica nel mondo II"/>
    <s v="MUS 212"/>
    <s v="Specializzazione principale"/>
    <n v="2"/>
    <s v="Sì"/>
    <x v="1"/>
  </r>
  <r>
    <s v="Musica nel mondo III"/>
    <s v="MUS 213"/>
    <s v="Specializzazione principale"/>
    <n v="2"/>
    <s v="No"/>
    <x v="2"/>
  </r>
  <r>
    <s v="Orecchio musicale I"/>
    <s v="MUS 113"/>
    <s v="Specializzazione principale"/>
    <n v="2"/>
    <s v="Sì"/>
    <x v="0"/>
  </r>
  <r>
    <s v="Orecchio musicale II"/>
    <s v="MUS 213"/>
    <s v="Specializzazione principale"/>
    <n v="2"/>
    <s v="Sì"/>
    <x v="1"/>
  </r>
  <r>
    <s v="Orecchio musicale III"/>
    <s v="MUS 313"/>
    <s v="Specializzazione principale"/>
    <n v="2"/>
    <m/>
    <x v="2"/>
  </r>
  <r>
    <s v="Orecchio musicale IV"/>
    <s v="MUS 413"/>
    <s v="Specializzazione principale"/>
    <n v="2"/>
    <m/>
    <x v="3"/>
  </r>
  <r>
    <s v="Scienze sociali 101"/>
    <s v="SOC 101"/>
    <s v="Studio generale"/>
    <n v="3"/>
    <s v="Sì"/>
    <x v="0"/>
  </r>
  <r>
    <s v="Scrittura inglese"/>
    <s v="ING 101"/>
    <s v="Studio generale"/>
    <n v="3"/>
    <s v="Sì"/>
    <x v="0"/>
  </r>
  <r>
    <s v="Scrittura inglese"/>
    <s v="ING 201"/>
    <s v="Studio generale"/>
    <n v="3"/>
    <s v="Sì"/>
    <x v="1"/>
  </r>
  <r>
    <s v="Storia della musica nella civiltà occidentale I"/>
    <s v="MUS 101"/>
    <s v="Specializzazione principale"/>
    <n v="2"/>
    <s v="Sì"/>
    <x v="0"/>
  </r>
  <r>
    <s v="Storia della musica nella civiltà occidentale II"/>
    <s v="MUS 201"/>
    <s v="Specializzazione principale"/>
    <n v="2"/>
    <s v="Sì"/>
    <x v="0"/>
  </r>
  <r>
    <s v="Storia dell'arte"/>
    <s v="ART 101"/>
    <s v="Studio generale"/>
    <n v="2"/>
    <s v="Sì"/>
    <x v="0"/>
  </r>
  <r>
    <s v="Storia dell'arte "/>
    <s v="ART 201"/>
    <s v="Studio generale"/>
    <n v="2"/>
    <s v="Sì"/>
    <x v="1"/>
  </r>
  <r>
    <s v="Teoria musicale I"/>
    <s v="MUS 110"/>
    <s v="Specializzazione principale"/>
    <n v="2"/>
    <s v="Sì"/>
    <x v="1"/>
  </r>
  <r>
    <s v="Teoria musicale II"/>
    <s v="MUS 210"/>
    <s v="Specializzazione principale"/>
    <n v="2"/>
    <s v="Sì"/>
    <x v="2"/>
  </r>
  <r>
    <s v="Teoria musicale III"/>
    <s v="MUS 310"/>
    <s v="Specializzazione principale"/>
    <n v="2"/>
    <m/>
    <x v="3"/>
  </r>
  <r>
    <s v="Teoria musicale IV"/>
    <s v="MUS 410"/>
    <s v="Specializzazione principale"/>
    <n v="2"/>
    <m/>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ellaPivotRiepilogoSemestre" cacheId="0" applyNumberFormats="0" applyBorderFormats="0" applyFontFormats="0" applyPatternFormats="0" applyAlignmentFormats="0" applyWidthHeightFormats="1" dataCaption="Values" grandTotalCaption="TOTALE" updatedVersion="6" minRefreshableVersion="3" itemPrintTitles="1" createdVersion="4" indent="0" outline="1" outlineData="1" multipleFieldFilters="0" chartFormat="21" rowHeaderCaption="SEMESTER">
  <location ref="A4:C10" firstHeaderRow="0" firstDataRow="1" firstDataCol="1"/>
  <pivotFields count="6">
    <pivotField dataField="1" showAll="0"/>
    <pivotField showAll="0"/>
    <pivotField showAll="0"/>
    <pivotField dataField="1" showAll="0"/>
    <pivotField showAll="0"/>
    <pivotField axis="axisRow" showAll="0">
      <items count="6">
        <item x="0"/>
        <item x="1"/>
        <item x="2"/>
        <item x="3"/>
        <item x="4"/>
        <item t="default"/>
      </items>
    </pivotField>
  </pivotFields>
  <rowFields count="1">
    <field x="5"/>
  </rowFields>
  <rowItems count="6">
    <i>
      <x/>
    </i>
    <i>
      <x v="1"/>
    </i>
    <i>
      <x v="2"/>
    </i>
    <i>
      <x v="3"/>
    </i>
    <i>
      <x v="4"/>
    </i>
    <i t="grand">
      <x/>
    </i>
  </rowItems>
  <colFields count="1">
    <field x="-2"/>
  </colFields>
  <colItems count="2">
    <i>
      <x/>
    </i>
    <i i="1">
      <x v="1"/>
    </i>
  </colItems>
  <dataFields count="2">
    <dataField name="CREDITI " fld="3" baseField="5" baseItem="0"/>
    <dataField name="LEZIONI " fld="0" subtotal="count" baseField="5" baseItem="0"/>
  </dataFields>
  <formats count="3">
    <format dxfId="11">
      <pivotArea outline="0" collapsedLevelsAreSubtotals="1" fieldPosition="0"/>
    </format>
    <format dxfId="10">
      <pivotArea type="all" dataOnly="0" outline="0" fieldPosition="0"/>
    </format>
    <format dxfId="9">
      <pivotArea dataOnly="0" labelOnly="1" outline="0" fieldPosition="0">
        <references count="1">
          <reference field="4294967294" count="2">
            <x v="0"/>
            <x v="1"/>
          </reference>
        </references>
      </pivotArea>
    </format>
  </formats>
  <chartFormats count="2">
    <chartFormat chart="16" format="4" series="1">
      <pivotArea type="data" outline="0" fieldPosition="0">
        <references count="1">
          <reference field="4294967294" count="1" selected="0">
            <x v="0"/>
          </reference>
        </references>
      </pivotArea>
    </chartFormat>
    <chartFormat chart="16" format="5" series="1">
      <pivotArea type="data" outline="0" fieldPosition="0">
        <references count="1">
          <reference field="4294967294" count="1" selected="0">
            <x v="1"/>
          </reference>
        </references>
      </pivotArea>
    </chartFormat>
  </chartFormats>
  <pivotTableStyleInfo name="Riepilogo semestre" showRowHeaders="1" showColHeaders="1" showRowStripes="1" showColStripes="0" showLastColumn="1"/>
  <extLst>
    <ext xmlns:x14="http://schemas.microsoft.com/office/spreadsheetml/2009/9/main" uri="{962EF5D1-5CA2-4c93-8EF4-DBF5C05439D2}">
      <x14:pivotTableDefinition xmlns:xm="http://schemas.microsoft.com/office/excel/2006/main" altTextSummary="Questa tabella pivot calcola il totale dei crediti e delle lezioni per semestre"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quisitiLaurea" displayName="RequisitiLaurea" ref="C4:F9" totalsRowCount="1" headerRowDxfId="30" dataDxfId="28" totalsRowDxfId="27" headerRowBorderDxfId="29">
  <tableColumns count="4">
    <tableColumn id="1" xr3:uid="{00000000-0010-0000-0000-000001000000}" name="REQUISITI DI CREDITO" totalsRowLabel="TOTALI" dataDxfId="26" totalsRowDxfId="25"/>
    <tableColumn id="2" xr3:uid="{00000000-0010-0000-0000-000002000000}" name="TOTALI" totalsRowFunction="sum" dataDxfId="24" totalsRowDxfId="23"/>
    <tableColumn id="3" xr3:uid="{00000000-0010-0000-0000-000003000000}" name="OTTENUTI" totalsRowFunction="sum" dataDxfId="22" totalsRowDxfId="21">
      <calculatedColumnFormula>IFERROR(SUMIFS(Corsi[CREDITI],Corsi[REQUISITI DI LAUREA],RequisitiLaurea[[#This Row],[REQUISITI DI CREDITO]],Corsi[COMPLETATO?],"=Sì"),"")</calculatedColumnFormula>
    </tableColumn>
    <tableColumn id="4" xr3:uid="{00000000-0010-0000-0000-000004000000}" name="NECESSARI" totalsRowFunction="sum" dataDxfId="20" totalsRowDxfId="19">
      <calculatedColumnFormula>IFERROR(RequisitiLaurea[[#This Row],[TOTALI]]-RequisitiLaurea[[#This Row],[OTTENUTI]],"")</calculatedColumnFormula>
    </tableColumn>
  </tableColumns>
  <tableStyleInfo name="Riepilogo requisiti di credito" showFirstColumn="0" showLastColumn="0" showRowStripes="0" showColumnStripes="1"/>
  <extLst>
    <ext xmlns:x14="http://schemas.microsoft.com/office/spreadsheetml/2009/9/main" uri="{504A1905-F514-4f6f-8877-14C23A59335A}">
      <x14:table altTextSummary="Elenco dei requisiti di credito, tra cui l'Academic Major, insieme ai crediti totali, ai crediti ottenuti e ai crediti necessar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orsi" displayName="Corsi" ref="A2:F29" headerRowDxfId="18">
  <autoFilter ref="A2:F29" xr:uid="{00000000-0009-0000-0100-000004000000}"/>
  <sortState xmlns:xlrd2="http://schemas.microsoft.com/office/spreadsheetml/2017/richdata2" ref="A3:F29">
    <sortCondition ref="A2:A29"/>
  </sortState>
  <tableColumns count="6">
    <tableColumn id="1" xr3:uid="{00000000-0010-0000-0100-000001000000}" name="TITOLO CORSO" totalsRowLabel="Totale" dataDxfId="17" totalsRowDxfId="0"/>
    <tableColumn id="2" xr3:uid="{00000000-0010-0000-0100-000002000000}" name="N. CORSO" dataDxfId="16" totalsRowDxfId="1"/>
    <tableColumn id="3" xr3:uid="{00000000-0010-0000-0100-000003000000}" name="REQUISITI DI LAUREA" dataDxfId="15" totalsRowDxfId="2"/>
    <tableColumn id="4" xr3:uid="{00000000-0010-0000-0100-000004000000}" name="CREDITI" dataDxfId="14" totalsRowDxfId="3"/>
    <tableColumn id="6" xr3:uid="{00000000-0010-0000-0100-000006000000}" name="COMPLETATO?" dataDxfId="13" totalsRowDxfId="4"/>
    <tableColumn id="5" xr3:uid="{00000000-0010-0000-0100-000005000000}" name="SEMESTRE" totalsRowFunction="count" dataDxfId="12" totalsRowDxfId="5"/>
  </tableColumns>
  <tableStyleInfo name="Elenco dei corsi" showFirstColumn="0" showLastColumn="0" showRowStripes="1" showColumnStripes="0"/>
  <extLst>
    <ext xmlns:x14="http://schemas.microsoft.com/office/spreadsheetml/2009/9/main" uri="{504A1905-F514-4f6f-8877-14C23A59335A}">
      <x14:table altTextSummary="Immettere il titolo del corso, il numero del corso, i crediti e il numero di semestre in questa tabella. Selezionare Sì o No per i requisiti di laurea e per i requisiti completati"/>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Times New Roman"/>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autoPageBreaks="0" fitToPage="1"/>
  </sheetPr>
  <dimension ref="A1:F12"/>
  <sheetViews>
    <sheetView showGridLines="0" tabSelected="1" zoomScaleNormal="100" workbookViewId="0">
      <selection sqref="A1:B3"/>
    </sheetView>
  </sheetViews>
  <sheetFormatPr defaultRowHeight="30" customHeight="1" x14ac:dyDescent="0.3"/>
  <cols>
    <col min="1" max="1" width="46.625" customWidth="1"/>
    <col min="2" max="2" width="38.75" customWidth="1"/>
    <col min="3" max="3" width="32.5" customWidth="1"/>
    <col min="4" max="4" width="16.25" customWidth="1"/>
    <col min="5" max="6" width="22.125" customWidth="1"/>
    <col min="7" max="7" width="2.5" customWidth="1"/>
  </cols>
  <sheetData>
    <row r="1" spans="1:6" ht="6.75" customHeight="1" x14ac:dyDescent="0.3">
      <c r="A1" s="33" t="s">
        <v>0</v>
      </c>
      <c r="B1" s="33"/>
      <c r="C1" s="22"/>
      <c r="D1" s="22"/>
      <c r="E1" s="22"/>
      <c r="F1" s="22"/>
    </row>
    <row r="2" spans="1:6" ht="51" customHeight="1" x14ac:dyDescent="0.3">
      <c r="A2" s="33"/>
      <c r="B2" s="33"/>
      <c r="C2" s="27" t="s">
        <v>83</v>
      </c>
      <c r="D2" s="28"/>
      <c r="E2" s="28"/>
      <c r="F2" s="28"/>
    </row>
    <row r="3" spans="1:6" ht="6.75" customHeight="1" x14ac:dyDescent="0.3">
      <c r="A3" s="33"/>
      <c r="B3" s="33"/>
      <c r="C3" s="21"/>
      <c r="D3" s="21"/>
      <c r="E3" s="21"/>
      <c r="F3" s="21"/>
    </row>
    <row r="4" spans="1:6" ht="36" customHeight="1" thickBot="1" x14ac:dyDescent="0.35">
      <c r="A4" s="29" t="s">
        <v>1</v>
      </c>
      <c r="B4" s="30"/>
      <c r="C4" s="12" t="s">
        <v>4</v>
      </c>
      <c r="D4" s="11" t="s">
        <v>9</v>
      </c>
      <c r="E4" s="11" t="s">
        <v>12</v>
      </c>
      <c r="F4" s="11" t="s">
        <v>13</v>
      </c>
    </row>
    <row r="5" spans="1:6" ht="30" customHeight="1" thickTop="1" x14ac:dyDescent="0.3">
      <c r="A5" s="31" t="s">
        <v>2</v>
      </c>
      <c r="B5" s="31"/>
      <c r="C5" s="13" t="s">
        <v>5</v>
      </c>
      <c r="D5" s="14">
        <v>54</v>
      </c>
      <c r="E5" s="14">
        <f>IFERROR(SUMIFS(Corsi[CREDITI],Corsi[REQUISITI DI LAUREA],RequisitiLaurea[[#This Row],[REQUISITI DI CREDITO]],Corsi[COMPLETATO?],"=Sì"),"")</f>
        <v>22</v>
      </c>
      <c r="F5" s="15">
        <f>IFERROR(RequisitiLaurea[[#This Row],[TOTALI]]-RequisitiLaurea[[#This Row],[OTTENUTI]],"")</f>
        <v>32</v>
      </c>
    </row>
    <row r="6" spans="1:6" ht="30" customHeight="1" x14ac:dyDescent="0.3">
      <c r="A6" s="32"/>
      <c r="B6" s="32"/>
      <c r="C6" s="13" t="s">
        <v>6</v>
      </c>
      <c r="D6" s="14" t="s">
        <v>11</v>
      </c>
      <c r="E6" s="14">
        <f>IFERROR(SUMIFS(Corsi[CREDITI],Corsi[REQUISITI DI LAUREA],RequisitiLaurea[[#This Row],[REQUISITI DI CREDITO]],Corsi[COMPLETATO?],"=Sì"),"")</f>
        <v>0</v>
      </c>
      <c r="F6" s="15" t="str">
        <f>IFERROR(RequisitiLaurea[[#This Row],[TOTALI]]-RequisitiLaurea[[#This Row],[OTTENUTI]],"")</f>
        <v/>
      </c>
    </row>
    <row r="7" spans="1:6" ht="30" customHeight="1" x14ac:dyDescent="0.3">
      <c r="A7" s="32"/>
      <c r="B7" s="32"/>
      <c r="C7" s="13" t="s">
        <v>7</v>
      </c>
      <c r="D7" s="14">
        <v>4</v>
      </c>
      <c r="E7" s="14">
        <f>IFERROR(SUMIFS(Corsi[CREDITI],Corsi[REQUISITI DI LAUREA],RequisitiLaurea[[#This Row],[REQUISITI DI CREDITO]],Corsi[COMPLETATO?],"=Sì"),"")</f>
        <v>4</v>
      </c>
      <c r="F7" s="15">
        <f>IFERROR(RequisitiLaurea[[#This Row],[TOTALI]]-RequisitiLaurea[[#This Row],[OTTENUTI]],"")</f>
        <v>0</v>
      </c>
    </row>
    <row r="8" spans="1:6" ht="30" customHeight="1" x14ac:dyDescent="0.3">
      <c r="A8" s="32"/>
      <c r="B8" s="32"/>
      <c r="C8" s="13" t="s">
        <v>8</v>
      </c>
      <c r="D8" s="14">
        <v>66</v>
      </c>
      <c r="E8" s="15">
        <f>IFERROR(SUMIFS(Corsi[CREDITI],Corsi[REQUISITI DI LAUREA],RequisitiLaurea[[#This Row],[REQUISITI DI CREDITO]],Corsi[COMPLETATO?],"=Sì"),"")</f>
        <v>26</v>
      </c>
      <c r="F8" s="15">
        <f>IFERROR(RequisitiLaurea[[#This Row],[TOTALI]]-RequisitiLaurea[[#This Row],[OTTENUTI]],"")</f>
        <v>40</v>
      </c>
    </row>
    <row r="9" spans="1:6" ht="30" customHeight="1" x14ac:dyDescent="0.3">
      <c r="A9" s="32"/>
      <c r="B9" s="32"/>
      <c r="C9" s="16" t="s">
        <v>9</v>
      </c>
      <c r="D9" s="14">
        <f>SUBTOTAL(109,RequisitiLaurea[TOTALI])</f>
        <v>124</v>
      </c>
      <c r="E9" s="14">
        <f>SUBTOTAL(109,RequisitiLaurea[OTTENUTI])</f>
        <v>52</v>
      </c>
      <c r="F9" s="14">
        <f>SUBTOTAL(109,RequisitiLaurea[NECESSARI])</f>
        <v>72</v>
      </c>
    </row>
    <row r="10" spans="1:6" ht="30" customHeight="1" x14ac:dyDescent="0.3">
      <c r="A10" s="32"/>
      <c r="B10" s="32"/>
      <c r="C10" s="7"/>
      <c r="D10" s="7"/>
      <c r="E10" s="7"/>
      <c r="F10" s="7"/>
    </row>
    <row r="11" spans="1:6" ht="30" customHeight="1" x14ac:dyDescent="0.3">
      <c r="A11" s="26" t="s">
        <v>3</v>
      </c>
      <c r="B11" s="26"/>
      <c r="C11" s="8" t="s">
        <v>10</v>
      </c>
      <c r="D11" s="24">
        <f>CreditiOttenuti</f>
        <v>52</v>
      </c>
      <c r="E11" s="25"/>
      <c r="F11" s="10" t="str">
        <f>TEXT(RequisitiLaurea[[#Totals],[OTTENUTI]]/RequisitiLaurea[[#Totals],[TOTALI]],"##%")&amp;" COMPLETATO!"</f>
        <v>42% COMPLETATO!</v>
      </c>
    </row>
    <row r="12" spans="1:6" ht="39" customHeight="1" x14ac:dyDescent="0.3">
      <c r="A12" s="26"/>
      <c r="B12" s="26"/>
      <c r="C12" s="7"/>
      <c r="D12" s="23" t="str">
        <f>IF(CreditiOttenuti&gt;=(CreditiNecessari)," Complimenti!",IF(CreditiOttenuti&gt;=(CreditiNecessari*0.75)," Non ci vorrà molto ora!",IF(CreditiOttenuti&gt;=(CreditiNecessari*0.5)," Sei a un passo dal tuo obiettivo!",IF(CreditiOttenuti&gt;=(CreditiNecessari*0.25)," Ben fatto, continua così!",""))))</f>
        <v xml:space="preserve"> Ben fatto, continua così!</v>
      </c>
      <c r="E12" s="23"/>
      <c r="F12" s="9"/>
    </row>
  </sheetData>
  <mergeCells count="7">
    <mergeCell ref="D12:E12"/>
    <mergeCell ref="D11:E11"/>
    <mergeCell ref="A11:B12"/>
    <mergeCell ref="C2:F2"/>
    <mergeCell ref="A4:B4"/>
    <mergeCell ref="A5:B10"/>
    <mergeCell ref="A1:B3"/>
  </mergeCells>
  <conditionalFormatting sqref="D11">
    <cfRule type="dataBar" priority="2">
      <dataBar showValue="0">
        <cfvo type="num" val="0"/>
        <cfvo type="formula" val="CreditiNecessari"/>
        <color theme="4"/>
      </dataBar>
      <extLst>
        <ext xmlns:x14="http://schemas.microsoft.com/office/spreadsheetml/2009/9/main" uri="{B025F937-C7B1-47D3-B67F-A62EFF666E3E}">
          <x14:id>{0E8AC252-64E9-4193-84AB-25278FC57BE6}</x14:id>
        </ext>
      </extLst>
    </cfRule>
  </conditionalFormatting>
  <conditionalFormatting sqref="E5">
    <cfRule type="dataBar" priority="8">
      <dataBar>
        <cfvo type="num" val="0"/>
        <cfvo type="num" val="$D$5"/>
        <color theme="4"/>
      </dataBar>
      <extLst>
        <ext xmlns:x14="http://schemas.microsoft.com/office/spreadsheetml/2009/9/main" uri="{B025F937-C7B1-47D3-B67F-A62EFF666E3E}">
          <x14:id>{441F2552-7088-4550-9457-3B58280E2DBC}</x14:id>
        </ext>
      </extLst>
    </cfRule>
  </conditionalFormatting>
  <conditionalFormatting sqref="E6">
    <cfRule type="dataBar" priority="7">
      <dataBar>
        <cfvo type="num" val="0"/>
        <cfvo type="num" val="$D$6"/>
        <color theme="4"/>
      </dataBar>
      <extLst>
        <ext xmlns:x14="http://schemas.microsoft.com/office/spreadsheetml/2009/9/main" uri="{B025F937-C7B1-47D3-B67F-A62EFF666E3E}">
          <x14:id>{9593B8BC-3718-4747-9E78-F8B7C881F22C}</x14:id>
        </ext>
      </extLst>
    </cfRule>
  </conditionalFormatting>
  <conditionalFormatting sqref="E7">
    <cfRule type="dataBar" priority="6">
      <dataBar>
        <cfvo type="num" val="0"/>
        <cfvo type="num" val="$D$7"/>
        <color theme="4"/>
      </dataBar>
      <extLst>
        <ext xmlns:x14="http://schemas.microsoft.com/office/spreadsheetml/2009/9/main" uri="{B025F937-C7B1-47D3-B67F-A62EFF666E3E}">
          <x14:id>{5305A619-4F89-47F2-AD30-3062E725E2DF}</x14:id>
        </ext>
      </extLst>
    </cfRule>
  </conditionalFormatting>
  <conditionalFormatting sqref="E8">
    <cfRule type="dataBar" priority="5">
      <dataBar>
        <cfvo type="num" val="0"/>
        <cfvo type="num" val="$D$8"/>
        <color theme="4"/>
      </dataBar>
      <extLst>
        <ext xmlns:x14="http://schemas.microsoft.com/office/spreadsheetml/2009/9/main" uri="{B025F937-C7B1-47D3-B67F-A62EFF666E3E}">
          <x14:id>{85CD9A35-E870-4275-913B-838A4F09F192}</x14:id>
        </ext>
      </extLst>
    </cfRule>
  </conditionalFormatting>
  <dataValidations count="11">
    <dataValidation allowBlank="1" showInputMessage="1" showErrorMessage="1" prompt="Immettere il nome del corso in questa cella e i dettagli nella tabella sottostante" sqref="C2" xr:uid="{00000000-0002-0000-0000-000000000000}"/>
    <dataValidation allowBlank="1" showInputMessage="1" showErrorMessage="1" prompt="Immettere i requisiti di credito in questa colonna sotto questa intestazione" sqref="C4" xr:uid="{00000000-0002-0000-0000-000001000000}"/>
    <dataValidation allowBlank="1" showInputMessage="1" showErrorMessage="1" prompt="Immettere i crediti totali in questa colonna sotto questa intestazione" sqref="D4" xr:uid="{00000000-0002-0000-0000-000002000000}"/>
    <dataValidation allowBlank="1" showInputMessage="1" showErrorMessage="1" prompt="I crediti ottenuti vengono calcolati automaticamente in questa colonna sotto questa intestazione. La barra dei dati viene aggiornata automaticamente" sqref="E4" xr:uid="{00000000-0002-0000-0000-000003000000}"/>
    <dataValidation allowBlank="1" showInputMessage="1" showErrorMessage="1" prompt="I crediti necessari vengono calcolati automaticamente in questa colonna sotto questa intestazione. Il segno di spunta viene visualizzato quando il valore è zero. La barra di avanzamento complessivo si trova nelle celle sotto la tabella" sqref="F4" xr:uid="{00000000-0002-0000-0000-000004000000}"/>
    <dataValidation allowBlank="1" showInputMessage="1" showErrorMessage="1" prompt="La barra di avanzamento complessivo si trova in questa cella. La percentuale di completamento del corso viene aggiornata automaticamente nella cella a destra e il messaggio nella cella sottostante" sqref="D11:E11" xr:uid="{00000000-0002-0000-0000-000005000000}"/>
    <dataValidation allowBlank="1" showInputMessage="1" showErrorMessage="1" prompt="La barra di avanzamento complessivo si trova nella cella a destra" sqref="C11" xr:uid="{00000000-0002-0000-0000-000006000000}"/>
    <dataValidation allowBlank="1" showInputMessage="1" showErrorMessage="1" prompt="La percentuale di completamento del corso viene aggiornata automaticamente in questa cella" sqref="F11" xr:uid="{00000000-0002-0000-0000-000007000000}"/>
    <dataValidation allowBlank="1" showInputMessage="1" showErrorMessage="1" prompt="Il messaggio viene aggiornato automaticamente in questa cella" sqref="D12:E12" xr:uid="{00000000-0002-0000-0000-000008000000}"/>
    <dataValidation allowBlank="1" showInputMessage="1" showErrorMessage="1" prompt="Creare il planner di crediti universitari in questa cartella di lavoro. Il titolo del foglio di lavoro si trova in questa cella e il grafico nella cella A5. Immettere il nome del corso nella cella C2 e i dettagli nella tabella dei requisiti di laurea" sqref="A1:B3" xr:uid="{00000000-0002-0000-0000-000009000000}"/>
    <dataValidation allowBlank="1" showInputMessage="1" showErrorMessage="1" prompt="Il grafico di riepilogo del semestre si trova nella cella sottostante e il suggerimento nella cella A11" sqref="A4:B4" xr:uid="{00000000-0002-0000-0000-00000A000000}"/>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CreditiNecessari</xm:f>
              </x14:cfvo>
              <x14:negativeFillColor rgb="FFFF0000"/>
              <x14:axisColor rgb="FF000000"/>
            </x14:dataBar>
          </x14:cfRule>
          <xm:sqref>D11</xm:sqref>
        </x14:conditionalFormatting>
        <x14:conditionalFormatting xmlns:xm="http://schemas.microsoft.com/office/excel/2006/main">
          <x14:cfRule type="dataBar" id="{441F2552-7088-4550-9457-3B58280E2DBC}">
            <x14:dataBar minLength="0" maxLength="100" gradient="0">
              <x14:cfvo type="num">
                <xm:f>0</xm:f>
              </x14:cfvo>
              <x14:cfvo type="num">
                <xm:f>$D$5</xm:f>
              </x14:cfvo>
              <x14:negativeFillColor rgb="FFFF0000"/>
              <x14:axisColor rgb="FF000000"/>
            </x14:dataBar>
          </x14:cfRule>
          <xm:sqref>E5</xm:sqref>
        </x14:conditionalFormatting>
        <x14:conditionalFormatting xmlns:xm="http://schemas.microsoft.com/office/excel/2006/main">
          <x14:cfRule type="dataBar" id="{9593B8BC-3718-4747-9E78-F8B7C881F22C}">
            <x14:dataBar minLength="0" maxLength="100" gradient="0">
              <x14:cfvo type="num">
                <xm:f>0</xm:f>
              </x14:cfvo>
              <x14:cfvo type="num">
                <xm:f>$D$6</xm:f>
              </x14:cfvo>
              <x14:negativeFillColor rgb="FFFF0000"/>
              <x14:axisColor rgb="FF000000"/>
            </x14:dataBar>
          </x14:cfRule>
          <xm:sqref>E6</xm:sqref>
        </x14:conditionalFormatting>
        <x14:conditionalFormatting xmlns:xm="http://schemas.microsoft.com/office/excel/2006/main">
          <x14:cfRule type="dataBar" id="{5305A619-4F89-47F2-AD30-3062E725E2DF}">
            <x14:dataBar minLength="0" maxLength="100" gradient="0">
              <x14:cfvo type="num">
                <xm:f>0</xm:f>
              </x14:cfvo>
              <x14:cfvo type="num">
                <xm:f>$D$7</xm:f>
              </x14:cfvo>
              <x14:negativeFillColor rgb="FFFF0000"/>
              <x14:axisColor rgb="FF000000"/>
            </x14:dataBar>
          </x14:cfRule>
          <xm:sqref>E7</xm:sqref>
        </x14:conditionalFormatting>
        <x14:conditionalFormatting xmlns:xm="http://schemas.microsoft.com/office/excel/2006/main">
          <x14:cfRule type="dataBar" id="{85CD9A35-E870-4275-913B-838A4F09F192}">
            <x14:dataBar minLength="0" maxLength="100" gradient="0">
              <x14:cfvo type="num">
                <xm:f>0</xm:f>
              </x14:cfvo>
              <x14:cfvo type="num">
                <xm:f>$D$8</xm:f>
              </x14:cfvo>
              <x14:negativeFillColor rgb="FFFF0000"/>
              <x14:axisColor rgb="FF000000"/>
            </x14:dataBar>
          </x14:cfRule>
          <xm:sqref>E8</xm:sqref>
        </x14:conditionalFormatting>
        <x14:conditionalFormatting xmlns:xm="http://schemas.microsoft.com/office/excel/2006/main">
          <x14:cfRule type="iconSet" priority="15"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F5:F9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autoPageBreaks="0" fitToPage="1"/>
  </sheetPr>
  <dimension ref="A1:F29"/>
  <sheetViews>
    <sheetView showGridLines="0" zoomScaleNormal="100" workbookViewId="0"/>
  </sheetViews>
  <sheetFormatPr defaultRowHeight="30" customHeight="1" x14ac:dyDescent="0.3"/>
  <cols>
    <col min="1" max="1" width="49.75" customWidth="1"/>
    <col min="2" max="2" width="31" customWidth="1"/>
    <col min="3" max="3" width="32.5" customWidth="1"/>
    <col min="4" max="4" width="16.25" customWidth="1"/>
    <col min="5" max="6" width="22.125" customWidth="1"/>
    <col min="7" max="7" width="1" customWidth="1"/>
  </cols>
  <sheetData>
    <row r="1" spans="1:6" ht="64.5" customHeight="1" x14ac:dyDescent="0.45">
      <c r="A1" s="6" t="s">
        <v>14</v>
      </c>
      <c r="B1" s="3"/>
      <c r="C1" s="3"/>
      <c r="D1" s="3"/>
      <c r="E1" s="1"/>
      <c r="F1" s="1"/>
    </row>
    <row r="2" spans="1:6" ht="30" customHeight="1" x14ac:dyDescent="0.3">
      <c r="A2" s="4" t="s">
        <v>15</v>
      </c>
      <c r="B2" s="5" t="s">
        <v>42</v>
      </c>
      <c r="C2" s="5" t="s">
        <v>69</v>
      </c>
      <c r="D2" s="2" t="s">
        <v>70</v>
      </c>
      <c r="E2" s="2" t="s">
        <v>71</v>
      </c>
      <c r="F2" s="5" t="s">
        <v>74</v>
      </c>
    </row>
    <row r="3" spans="1:6" ht="30" customHeight="1" x14ac:dyDescent="0.3">
      <c r="A3" s="4" t="s">
        <v>16</v>
      </c>
      <c r="B3" s="5" t="s">
        <v>43</v>
      </c>
      <c r="C3" s="5" t="s">
        <v>8</v>
      </c>
      <c r="D3" s="2">
        <v>4</v>
      </c>
      <c r="E3" s="2" t="s">
        <v>72</v>
      </c>
      <c r="F3" s="5" t="s">
        <v>75</v>
      </c>
    </row>
    <row r="4" spans="1:6" ht="30" customHeight="1" x14ac:dyDescent="0.3">
      <c r="A4" s="4" t="s">
        <v>24</v>
      </c>
      <c r="B4" s="5" t="s">
        <v>51</v>
      </c>
      <c r="C4" s="5" t="s">
        <v>5</v>
      </c>
      <c r="D4" s="2">
        <v>2</v>
      </c>
      <c r="E4" s="2" t="s">
        <v>72</v>
      </c>
      <c r="F4" s="5" t="s">
        <v>75</v>
      </c>
    </row>
    <row r="5" spans="1:6" ht="30" customHeight="1" x14ac:dyDescent="0.3">
      <c r="A5" s="4" t="s">
        <v>37</v>
      </c>
      <c r="B5" s="5" t="s">
        <v>65</v>
      </c>
      <c r="C5" s="5" t="s">
        <v>8</v>
      </c>
      <c r="D5" s="2">
        <v>3</v>
      </c>
      <c r="E5" s="2" t="s">
        <v>72</v>
      </c>
      <c r="F5" s="5" t="s">
        <v>75</v>
      </c>
    </row>
    <row r="6" spans="1:6" ht="30" customHeight="1" x14ac:dyDescent="0.3">
      <c r="A6" s="4" t="s">
        <v>27</v>
      </c>
      <c r="B6" s="5" t="s">
        <v>55</v>
      </c>
      <c r="C6" s="5" t="s">
        <v>8</v>
      </c>
      <c r="D6" s="2">
        <v>3</v>
      </c>
      <c r="E6" s="2" t="s">
        <v>72</v>
      </c>
      <c r="F6" s="5" t="s">
        <v>77</v>
      </c>
    </row>
    <row r="7" spans="1:6" ht="30" customHeight="1" x14ac:dyDescent="0.3">
      <c r="A7" s="4" t="s">
        <v>38</v>
      </c>
      <c r="B7" s="5" t="s">
        <v>66</v>
      </c>
      <c r="C7" s="5" t="s">
        <v>7</v>
      </c>
      <c r="D7" s="2">
        <v>4</v>
      </c>
      <c r="E7" s="2" t="s">
        <v>72</v>
      </c>
      <c r="F7" s="5" t="s">
        <v>77</v>
      </c>
    </row>
    <row r="8" spans="1:6" ht="30" customHeight="1" x14ac:dyDescent="0.3">
      <c r="A8" s="4" t="s">
        <v>35</v>
      </c>
      <c r="B8" s="5" t="s">
        <v>63</v>
      </c>
      <c r="C8" s="5" t="s">
        <v>5</v>
      </c>
      <c r="D8" s="2">
        <v>2</v>
      </c>
      <c r="E8" s="2" t="s">
        <v>72</v>
      </c>
      <c r="F8" s="5" t="s">
        <v>75</v>
      </c>
    </row>
    <row r="9" spans="1:6" ht="30" customHeight="1" x14ac:dyDescent="0.3">
      <c r="A9" s="4" t="s">
        <v>28</v>
      </c>
      <c r="B9" s="5" t="s">
        <v>56</v>
      </c>
      <c r="C9" s="5" t="s">
        <v>8</v>
      </c>
      <c r="D9" s="2">
        <v>3</v>
      </c>
      <c r="E9" s="2" t="s">
        <v>72</v>
      </c>
      <c r="F9" s="5" t="s">
        <v>75</v>
      </c>
    </row>
    <row r="10" spans="1:6" ht="30" customHeight="1" x14ac:dyDescent="0.3">
      <c r="A10" s="4" t="s">
        <v>26</v>
      </c>
      <c r="B10" s="5" t="s">
        <v>54</v>
      </c>
      <c r="C10" s="5" t="s">
        <v>5</v>
      </c>
      <c r="D10" s="2">
        <v>2</v>
      </c>
      <c r="E10" s="2" t="s">
        <v>72</v>
      </c>
      <c r="F10" s="5" t="s">
        <v>77</v>
      </c>
    </row>
    <row r="11" spans="1:6" ht="30" customHeight="1" x14ac:dyDescent="0.3">
      <c r="A11" s="4" t="s">
        <v>17</v>
      </c>
      <c r="B11" s="5" t="s">
        <v>44</v>
      </c>
      <c r="C11" s="5" t="s">
        <v>5</v>
      </c>
      <c r="D11" s="2">
        <v>3</v>
      </c>
      <c r="E11" s="2"/>
      <c r="F11" s="5" t="s">
        <v>76</v>
      </c>
    </row>
    <row r="12" spans="1:6" ht="30" customHeight="1" x14ac:dyDescent="0.3">
      <c r="A12" s="4" t="s">
        <v>39</v>
      </c>
      <c r="B12" s="5" t="s">
        <v>67</v>
      </c>
      <c r="C12" s="5" t="s">
        <v>5</v>
      </c>
      <c r="D12" s="2">
        <v>2</v>
      </c>
      <c r="E12" s="2" t="s">
        <v>72</v>
      </c>
      <c r="F12" s="5" t="s">
        <v>75</v>
      </c>
    </row>
    <row r="13" spans="1:6" ht="30" customHeight="1" x14ac:dyDescent="0.3">
      <c r="A13" s="4" t="s">
        <v>40</v>
      </c>
      <c r="B13" s="5" t="s">
        <v>68</v>
      </c>
      <c r="C13" s="5" t="s">
        <v>5</v>
      </c>
      <c r="D13" s="2">
        <v>2</v>
      </c>
      <c r="E13" s="2" t="s">
        <v>72</v>
      </c>
      <c r="F13" s="5" t="s">
        <v>77</v>
      </c>
    </row>
    <row r="14" spans="1:6" ht="30" customHeight="1" x14ac:dyDescent="0.3">
      <c r="A14" s="4" t="s">
        <v>41</v>
      </c>
      <c r="B14" s="5" t="s">
        <v>48</v>
      </c>
      <c r="C14" s="5" t="s">
        <v>5</v>
      </c>
      <c r="D14" s="2">
        <v>2</v>
      </c>
      <c r="E14" s="2" t="s">
        <v>73</v>
      </c>
      <c r="F14" s="5" t="s">
        <v>76</v>
      </c>
    </row>
    <row r="15" spans="1:6" ht="30" customHeight="1" x14ac:dyDescent="0.3">
      <c r="A15" s="4" t="s">
        <v>20</v>
      </c>
      <c r="B15" s="5" t="s">
        <v>47</v>
      </c>
      <c r="C15" s="5" t="s">
        <v>5</v>
      </c>
      <c r="D15" s="2">
        <v>2</v>
      </c>
      <c r="E15" s="2" t="s">
        <v>72</v>
      </c>
      <c r="F15" s="5" t="s">
        <v>75</v>
      </c>
    </row>
    <row r="16" spans="1:6" ht="30" customHeight="1" x14ac:dyDescent="0.3">
      <c r="A16" s="4" t="s">
        <v>21</v>
      </c>
      <c r="B16" s="5" t="s">
        <v>48</v>
      </c>
      <c r="C16" s="5" t="s">
        <v>5</v>
      </c>
      <c r="D16" s="2">
        <v>2</v>
      </c>
      <c r="E16" s="2" t="s">
        <v>72</v>
      </c>
      <c r="F16" s="5" t="s">
        <v>77</v>
      </c>
    </row>
    <row r="17" spans="1:6" ht="30" customHeight="1" x14ac:dyDescent="0.3">
      <c r="A17" s="4" t="s">
        <v>22</v>
      </c>
      <c r="B17" s="5" t="s">
        <v>49</v>
      </c>
      <c r="C17" s="5" t="s">
        <v>5</v>
      </c>
      <c r="D17" s="2">
        <v>2</v>
      </c>
      <c r="E17" s="2"/>
      <c r="F17" s="5" t="s">
        <v>76</v>
      </c>
    </row>
    <row r="18" spans="1:6" ht="30" customHeight="1" x14ac:dyDescent="0.3">
      <c r="A18" s="4" t="s">
        <v>23</v>
      </c>
      <c r="B18" s="5" t="s">
        <v>50</v>
      </c>
      <c r="C18" s="5" t="s">
        <v>5</v>
      </c>
      <c r="D18" s="2">
        <v>2</v>
      </c>
      <c r="E18" s="2"/>
      <c r="F18" s="5" t="s">
        <v>78</v>
      </c>
    </row>
    <row r="19" spans="1:6" ht="30" customHeight="1" x14ac:dyDescent="0.3">
      <c r="A19" s="4" t="s">
        <v>36</v>
      </c>
      <c r="B19" s="5" t="s">
        <v>64</v>
      </c>
      <c r="C19" s="5" t="s">
        <v>8</v>
      </c>
      <c r="D19" s="2">
        <v>3</v>
      </c>
      <c r="E19" s="2" t="s">
        <v>72</v>
      </c>
      <c r="F19" s="5" t="s">
        <v>75</v>
      </c>
    </row>
    <row r="20" spans="1:6" ht="30" customHeight="1" x14ac:dyDescent="0.3">
      <c r="A20" s="4" t="s">
        <v>25</v>
      </c>
      <c r="B20" s="5" t="s">
        <v>52</v>
      </c>
      <c r="C20" s="5" t="s">
        <v>8</v>
      </c>
      <c r="D20" s="2">
        <v>3</v>
      </c>
      <c r="E20" s="2" t="s">
        <v>72</v>
      </c>
      <c r="F20" s="5" t="s">
        <v>75</v>
      </c>
    </row>
    <row r="21" spans="1:6" ht="30" customHeight="1" x14ac:dyDescent="0.3">
      <c r="A21" s="4" t="s">
        <v>25</v>
      </c>
      <c r="B21" s="5" t="s">
        <v>53</v>
      </c>
      <c r="C21" s="5" t="s">
        <v>8</v>
      </c>
      <c r="D21" s="2">
        <v>3</v>
      </c>
      <c r="E21" s="2" t="s">
        <v>72</v>
      </c>
      <c r="F21" s="5" t="s">
        <v>77</v>
      </c>
    </row>
    <row r="22" spans="1:6" ht="30" customHeight="1" x14ac:dyDescent="0.3">
      <c r="A22" s="4" t="s">
        <v>29</v>
      </c>
      <c r="B22" s="5" t="s">
        <v>57</v>
      </c>
      <c r="C22" s="5" t="s">
        <v>5</v>
      </c>
      <c r="D22" s="2">
        <v>2</v>
      </c>
      <c r="E22" s="2" t="s">
        <v>72</v>
      </c>
      <c r="F22" s="5" t="s">
        <v>75</v>
      </c>
    </row>
    <row r="23" spans="1:6" ht="30" customHeight="1" x14ac:dyDescent="0.3">
      <c r="A23" s="4" t="s">
        <v>30</v>
      </c>
      <c r="B23" s="5" t="s">
        <v>58</v>
      </c>
      <c r="C23" s="5" t="s">
        <v>5</v>
      </c>
      <c r="D23" s="2">
        <v>2</v>
      </c>
      <c r="E23" s="2" t="s">
        <v>72</v>
      </c>
      <c r="F23" s="5" t="s">
        <v>75</v>
      </c>
    </row>
    <row r="24" spans="1:6" ht="30" customHeight="1" x14ac:dyDescent="0.3">
      <c r="A24" s="4" t="s">
        <v>18</v>
      </c>
      <c r="B24" s="5" t="s">
        <v>45</v>
      </c>
      <c r="C24" s="5" t="s">
        <v>8</v>
      </c>
      <c r="D24" s="2">
        <v>2</v>
      </c>
      <c r="E24" s="2" t="s">
        <v>72</v>
      </c>
      <c r="F24" s="5" t="s">
        <v>75</v>
      </c>
    </row>
    <row r="25" spans="1:6" ht="30" customHeight="1" x14ac:dyDescent="0.3">
      <c r="A25" s="4" t="s">
        <v>19</v>
      </c>
      <c r="B25" s="5" t="s">
        <v>46</v>
      </c>
      <c r="C25" s="5" t="s">
        <v>8</v>
      </c>
      <c r="D25" s="2">
        <v>2</v>
      </c>
      <c r="E25" s="2" t="s">
        <v>72</v>
      </c>
      <c r="F25" s="5" t="s">
        <v>77</v>
      </c>
    </row>
    <row r="26" spans="1:6" ht="30" customHeight="1" x14ac:dyDescent="0.3">
      <c r="A26" s="4" t="s">
        <v>31</v>
      </c>
      <c r="B26" s="5" t="s">
        <v>59</v>
      </c>
      <c r="C26" s="5" t="s">
        <v>5</v>
      </c>
      <c r="D26" s="2">
        <v>2</v>
      </c>
      <c r="E26" s="2" t="s">
        <v>72</v>
      </c>
      <c r="F26" s="5" t="s">
        <v>77</v>
      </c>
    </row>
    <row r="27" spans="1:6" ht="30" customHeight="1" x14ac:dyDescent="0.3">
      <c r="A27" s="4" t="s">
        <v>32</v>
      </c>
      <c r="B27" s="5" t="s">
        <v>60</v>
      </c>
      <c r="C27" s="5" t="s">
        <v>5</v>
      </c>
      <c r="D27" s="2">
        <v>2</v>
      </c>
      <c r="E27" s="2" t="s">
        <v>72</v>
      </c>
      <c r="F27" s="5" t="s">
        <v>76</v>
      </c>
    </row>
    <row r="28" spans="1:6" ht="30" customHeight="1" x14ac:dyDescent="0.3">
      <c r="A28" s="4" t="s">
        <v>33</v>
      </c>
      <c r="B28" s="5" t="s">
        <v>61</v>
      </c>
      <c r="C28" s="5" t="s">
        <v>5</v>
      </c>
      <c r="D28" s="2">
        <v>2</v>
      </c>
      <c r="E28" s="2"/>
      <c r="F28" s="5" t="s">
        <v>78</v>
      </c>
    </row>
    <row r="29" spans="1:6" ht="30" customHeight="1" x14ac:dyDescent="0.3">
      <c r="A29" s="4" t="s">
        <v>34</v>
      </c>
      <c r="B29" s="5" t="s">
        <v>62</v>
      </c>
      <c r="C29" s="5" t="s">
        <v>5</v>
      </c>
      <c r="D29" s="2">
        <v>2</v>
      </c>
      <c r="E29" s="2"/>
      <c r="F29" s="5" t="s">
        <v>79</v>
      </c>
    </row>
  </sheetData>
  <dataValidations count="9">
    <dataValidation type="list" errorStyle="warning" allowBlank="1" showInputMessage="1" showErrorMessage="1" error="Selezionare Sì o No nell'elenco. Selezionare ANNULLA, premere ALT+freccia GIÙ per visualizzare le opzioni e quindi freccia GIÙ e INVIO per effettuare una selezione" sqref="E3:E29" xr:uid="{00000000-0002-0000-0100-000000000000}">
      <formula1>"Sì,No"</formula1>
    </dataValidation>
    <dataValidation type="list" errorStyle="warning" allowBlank="1" showInputMessage="1" showErrorMessage="1" error="Selezionare i requisiti di laurea nell'elenco. Selezionare ANNULLA, premere ALT+freccia GIÙ per visualizzare le opzioni e quindi freccia GIÙ e INVIO per effettuare una selezione" sqref="C3:C29" xr:uid="{00000000-0002-0000-0100-000001000000}">
      <formula1>RicercaRequisiti</formula1>
    </dataValidation>
    <dataValidation allowBlank="1" showInputMessage="1" showErrorMessage="1" prompt="Creare un elenco di corsi universitari in questo foglio di lavoro. Il titolo si trova in questa cella. Immettere i dettagli nella tabella sottostante" sqref="A1" xr:uid="{00000000-0002-0000-0100-000002000000}"/>
    <dataValidation allowBlank="1" showInputMessage="1" showErrorMessage="1" prompt="Immettere il titolo del corso in questa colonna sotto questa intestazione. Usare i filtri delle intestazioni per trovare voci specifiche" sqref="A2" xr:uid="{00000000-0002-0000-0100-000003000000}"/>
    <dataValidation allowBlank="1" showInputMessage="1" showErrorMessage="1" prompt="Immettere il numero del corso in questa colonna sotto questa intestazione" sqref="B2" xr:uid="{00000000-0002-0000-0100-000004000000}"/>
    <dataValidation allowBlank="1" showInputMessage="1" showErrorMessage="1" prompt="Selezionare i requisiti di laurea in questa colonna sotto questa intestazione. Premere ALT+freccia GIÙ per visualizzare le opzioni e poi freccia GIÙ e INVIO per effettuare una selezione" sqref="C2" xr:uid="{00000000-0002-0000-0100-000005000000}"/>
    <dataValidation allowBlank="1" showInputMessage="1" showErrorMessage="1" prompt="Immettere i crediti in questa colonna sotto questa intestazione" sqref="D2" xr:uid="{00000000-0002-0000-0100-000006000000}"/>
    <dataValidation allowBlank="1" showInputMessage="1" showErrorMessage="1" prompt="Selezionare Sì o NO per Completato in questa colonna sotto questa intestazione. Premere ALT+freccia GIÙ per visualizzare le opzioni e poi freccia GIÙ e INVIO per effettuare una selezione" sqref="E2" xr:uid="{00000000-0002-0000-0100-000007000000}"/>
    <dataValidation allowBlank="1" showInputMessage="1" showErrorMessage="1" prompt="Immettere il numero di semestre in questa colonna sotto questa intestazione" sqref="F2" xr:uid="{00000000-0002-0000-0100-000008000000}"/>
  </dataValidations>
  <printOptions horizontalCentered="1"/>
  <pageMargins left="0.25" right="0.25" top="0.75" bottom="0.75"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autoPageBreaks="0" fitToPage="1"/>
  </sheetPr>
  <dimension ref="A1:C10"/>
  <sheetViews>
    <sheetView showGridLines="0" workbookViewId="0">
      <selection sqref="A1:B3"/>
    </sheetView>
  </sheetViews>
  <sheetFormatPr defaultRowHeight="30" customHeight="1" x14ac:dyDescent="0.3"/>
  <cols>
    <col min="1" max="1" width="37.25" customWidth="1"/>
    <col min="2" max="2" width="37.5" customWidth="1"/>
    <col min="3" max="3" width="44.375" customWidth="1"/>
  </cols>
  <sheetData>
    <row r="1" spans="1:3" ht="6.75" customHeight="1" x14ac:dyDescent="0.3">
      <c r="A1" s="34" t="s">
        <v>80</v>
      </c>
      <c r="B1" s="34"/>
      <c r="C1" s="1"/>
    </row>
    <row r="2" spans="1:3" ht="51" customHeight="1" x14ac:dyDescent="0.3">
      <c r="A2" s="34"/>
      <c r="B2" s="34"/>
      <c r="C2" s="17" t="s">
        <v>81</v>
      </c>
    </row>
    <row r="3" spans="1:3" ht="6.75" customHeight="1" x14ac:dyDescent="0.3">
      <c r="A3" s="34"/>
      <c r="B3" s="34"/>
      <c r="C3" s="1"/>
    </row>
    <row r="4" spans="1:3" ht="18" customHeight="1" x14ac:dyDescent="0.3">
      <c r="A4" s="7" t="s">
        <v>84</v>
      </c>
      <c r="B4" s="18" t="s">
        <v>85</v>
      </c>
      <c r="C4" s="18" t="s">
        <v>82</v>
      </c>
    </row>
    <row r="5" spans="1:3" ht="30" customHeight="1" x14ac:dyDescent="0.3">
      <c r="A5" s="19" t="s">
        <v>75</v>
      </c>
      <c r="B5" s="20">
        <v>30</v>
      </c>
      <c r="C5" s="20">
        <v>12</v>
      </c>
    </row>
    <row r="6" spans="1:3" ht="30" customHeight="1" x14ac:dyDescent="0.3">
      <c r="A6" s="19" t="s">
        <v>77</v>
      </c>
      <c r="B6" s="20">
        <v>20</v>
      </c>
      <c r="C6" s="20">
        <v>8</v>
      </c>
    </row>
    <row r="7" spans="1:3" ht="30" customHeight="1" x14ac:dyDescent="0.3">
      <c r="A7" s="19" t="s">
        <v>76</v>
      </c>
      <c r="B7" s="20">
        <v>9</v>
      </c>
      <c r="C7" s="20">
        <v>4</v>
      </c>
    </row>
    <row r="8" spans="1:3" ht="30" customHeight="1" x14ac:dyDescent="0.3">
      <c r="A8" s="19" t="s">
        <v>78</v>
      </c>
      <c r="B8" s="20">
        <v>4</v>
      </c>
      <c r="C8" s="20">
        <v>2</v>
      </c>
    </row>
    <row r="9" spans="1:3" ht="30" customHeight="1" x14ac:dyDescent="0.3">
      <c r="A9" s="19" t="s">
        <v>79</v>
      </c>
      <c r="B9" s="20">
        <v>2</v>
      </c>
      <c r="C9" s="20">
        <v>1</v>
      </c>
    </row>
    <row r="10" spans="1:3" ht="30" customHeight="1" x14ac:dyDescent="0.3">
      <c r="A10" s="19" t="s">
        <v>86</v>
      </c>
      <c r="B10" s="20">
        <v>65</v>
      </c>
      <c r="C10" s="20">
        <v>27</v>
      </c>
    </row>
  </sheetData>
  <mergeCells count="1">
    <mergeCell ref="A1:B3"/>
  </mergeCells>
  <dataValidations count="1">
    <dataValidation allowBlank="1" showInputMessage="1" showErrorMessage="1" prompt="Il titolo del foglio di lavoro si trova in questa cella. La tabella in basso viene aggiornata automaticamente" sqref="A1:B3" xr:uid="{00000000-0002-0000-0200-000000000000}"/>
  </dataValidations>
  <printOptions horizontalCentered="1"/>
  <pageMargins left="0.25" right="0.25" top="0.75" bottom="0.75" header="0.3" footer="0.3"/>
  <pageSetup paperSize="9" fitToHeight="0" orientation="portrait" r:id="rId2"/>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27863B-C58B-4655-8BF9-DB675FB9068E}">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4BD1169B-7B6A-4CC8-98B8-BA45A2CE1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7394A1-9B53-4EFF-BF93-B2F2A28F7A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Piano crediti universitari</vt:lpstr>
      <vt:lpstr>Corso</vt:lpstr>
      <vt:lpstr>Dati di riepilogo semestre</vt:lpstr>
      <vt:lpstr>CreditiNecessari</vt:lpstr>
      <vt:lpstr>CreditiOttenuti</vt:lpstr>
      <vt:lpstr>CreditiRimanenti</vt:lpstr>
      <vt:lpstr>RicercaRequisiti</vt:lpstr>
      <vt:lpstr>Corso!Titoli_stampa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2019-05-28T20:18:19Z</dcterms:created>
  <dcterms:modified xsi:type="dcterms:W3CDTF">2019-06-27T09:52:54Z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