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u-HU\"/>
    </mc:Choice>
  </mc:AlternateContent>
  <xr:revisionPtr revIDLastSave="0" documentId="13_ncr:1_{909696F4-B0EF-4658-B6BB-422833F9EAC9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Költségelszámolás" sheetId="1" r:id="rId1"/>
  </sheets>
  <definedNames>
    <definedName name="BefezésiDátum">Költségelszámolás!$D$5</definedName>
    <definedName name="KezdésiDátum">Költségelszámolás!$D$4</definedName>
    <definedName name="KmDíj">Költségelszámolás!$H$3</definedName>
    <definedName name="_xlnm.Print_Titles" localSheetId="0">Költségelszámolás!$8:$8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<sst xmlns="http://schemas.openxmlformats.org/spreadsheetml/2006/main" count="59" uniqueCount="40">
  <si>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Költségelszámolás</t>
  </si>
  <si>
    <t>Név:</t>
  </si>
  <si>
    <t>Részleg:</t>
  </si>
  <si>
    <t>Beosztás:</t>
  </si>
  <si>
    <t>Vezető:</t>
  </si>
  <si>
    <t>Dátum</t>
  </si>
  <si>
    <t>Név</t>
  </si>
  <si>
    <t>Értékesítés</t>
  </si>
  <si>
    <t>Ügyvezető igazgató</t>
  </si>
  <si>
    <t>Ügyfél</t>
  </si>
  <si>
    <t>Értékesítés és marketing</t>
  </si>
  <si>
    <t>Cég neve</t>
  </si>
  <si>
    <t>Cím</t>
  </si>
  <si>
    <t>Cél:</t>
  </si>
  <si>
    <t>Kezdési dátum:</t>
  </si>
  <si>
    <t>Befejezési dátum:</t>
  </si>
  <si>
    <t>Jóváhagyta:</t>
  </si>
  <si>
    <t>Leírás</t>
  </si>
  <si>
    <t>Utazás a repülőtérre</t>
  </si>
  <si>
    <t>Hotel (2 éjszaka)</t>
  </si>
  <si>
    <t>Járulékos költségek</t>
  </si>
  <si>
    <t>Étkezések</t>
  </si>
  <si>
    <t>Étkezések és taxi</t>
  </si>
  <si>
    <t>Utazás a repülőtérről</t>
  </si>
  <si>
    <t>Éves értékesítési szeminárium</t>
  </si>
  <si>
    <t>Szállás</t>
  </si>
  <si>
    <t>Közlekedés</t>
  </si>
  <si>
    <t>Utazási költség:</t>
  </si>
  <si>
    <t>Étkezési költség:</t>
  </si>
  <si>
    <t>Szállásköltség:</t>
  </si>
  <si>
    <t>Kezdés</t>
  </si>
  <si>
    <t>TELJES KÖLTSÉGELSZÁMOLÁS</t>
  </si>
  <si>
    <t>Befejezés</t>
  </si>
  <si>
    <t>Távolság</t>
  </si>
  <si>
    <t>SZÁLLÁS</t>
  </si>
  <si>
    <t>ÉTKEZÉSEK</t>
  </si>
  <si>
    <t>Egyéb</t>
  </si>
  <si>
    <t>KÖZLEKEDÉS/UTAZÁS</t>
  </si>
  <si>
    <t>EGYÉB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</si>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</sst>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.00\ &quot;Ft&quot;"/>
    <numFmt numFmtId="167" formatCode="#,##0.00\ &quot;Ft&quot;&quot;/kilométer&quot;"/>
    <numFmt numFmtId="168" formatCode="#,##0.00\ &quot;Ft&quot;&quot;/nap&quot;"/>
    <numFmt numFmtId="169" formatCode="#,##0.00\ &quot;Ft&quot;&quot;/éjjel&quot;"/>
    <numFmt numFmtId="170" formatCode="#,##0.0_)&quot;km&quot;;\(#,##0.0\)&quot; km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6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6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0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6" fontId="5" fillId="4" borderId="4" xfId="6" applyNumberFormat="1" applyFill="1" applyProtection="1">
      <alignment horizontal="right" vertical="center" indent="1"/>
    </xf>
    <xf numFmtId="166" fontId="5" fillId="5" borderId="4" xfId="6" applyNumberFormat="1" applyFill="1" applyProtection="1">
      <alignment horizontal="right" vertical="center" indent="1"/>
    </xf>
    <xf numFmtId="166" fontId="5" fillId="2" borderId="4" xfId="6" applyNumberFormat="1" applyFill="1" applyProtection="1">
      <alignment horizontal="right" vertical="center" indent="1"/>
    </xf>
    <xf numFmtId="166" fontId="5" fillId="6" borderId="4" xfId="6" applyNumberFormat="1" applyFill="1" applyProtection="1">
      <alignment horizontal="right" vertical="center" indent="1"/>
    </xf>
    <xf numFmtId="166" fontId="5" fillId="3" borderId="4" xfId="6" applyNumberFormat="1" applyFill="1" applyProtection="1">
      <alignment horizontal="right" vertical="center" indent="1"/>
    </xf>
    <xf numFmtId="170" fontId="1" fillId="0" borderId="0" xfId="13" applyNumberFormat="1">
      <alignment horizontal="right" vertical="center" indent="1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67" fontId="7" fillId="4" borderId="0" xfId="9" applyNumberFormat="1" applyAlignment="1" applyProtection="1">
      <alignment horizontal="left" vertical="center" indent="1"/>
    </xf>
    <xf numFmtId="168" fontId="7" fillId="4" borderId="0" xfId="9" applyNumberFormat="1" applyAlignment="1" applyProtection="1">
      <alignment horizontal="left" vertical="center" indent="1"/>
    </xf>
    <xf numFmtId="168" fontId="7" fillId="4" borderId="5" xfId="9" applyNumberFormat="1" applyBorder="1" applyAlignment="1" applyProtection="1">
      <alignment horizontal="left" vertical="center" indent="1"/>
    </xf>
    <xf numFmtId="169" fontId="7" fillId="4" borderId="0" xfId="9" applyNumberFormat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</cellXfs>
  <cellStyles count="55">
    <cellStyle name="20% - 1. jelölőszín" xfId="32" builtinId="30" customBuiltin="1"/>
    <cellStyle name="20% - 2. jelölőszín" xfId="36" builtinId="34" customBuiltin="1"/>
    <cellStyle name="20% - 3. jelölőszín" xfId="40" builtinId="38" customBuiltin="1"/>
    <cellStyle name="20% - 4. jelölőszín" xfId="44" builtinId="42" customBuiltin="1"/>
    <cellStyle name="20% - 5. jelölőszín" xfId="48" builtinId="46" customBuiltin="1"/>
    <cellStyle name="20% - 6. jelölőszín" xfId="52" builtinId="50" customBuiltin="1"/>
    <cellStyle name="40% - 1. jelölőszín" xfId="33" builtinId="31" customBuiltin="1"/>
    <cellStyle name="40% - 2. jelölőszín" xfId="37" builtinId="35" customBuiltin="1"/>
    <cellStyle name="40% - 3. jelölőszín" xfId="41" builtinId="39" customBuiltin="1"/>
    <cellStyle name="40% - 4. jelölőszín" xfId="45" builtinId="43" customBuiltin="1"/>
    <cellStyle name="40% - 5. jelölőszín" xfId="49" builtinId="47" customBuiltin="1"/>
    <cellStyle name="40% - 6. jelölőszín" xfId="53" builtinId="51" customBuiltin="1"/>
    <cellStyle name="60% - 1. jelölőszín" xfId="34" builtinId="32" customBuiltin="1"/>
    <cellStyle name="60% - 2. jelölőszín" xfId="38" builtinId="36" customBuiltin="1"/>
    <cellStyle name="60% - 3. jelölőszín" xfId="42" builtinId="40" customBuiltin="1"/>
    <cellStyle name="60% - 4. jelölőszín" xfId="46" builtinId="44" customBuiltin="1"/>
    <cellStyle name="60% - 5. jelölőszín" xfId="50" builtinId="48" customBuiltin="1"/>
    <cellStyle name="60% - 6. jelölőszín" xfId="54" builtinId="52" customBuiltin="1"/>
    <cellStyle name="Bevitel" xfId="22" builtinId="20" customBuiltin="1"/>
    <cellStyle name="Cím" xfId="1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Dátum" xfId="12" xr:uid="{00000000-0005-0000-0000-000004000000}"/>
    <cellStyle name="Ellenőrzőcella" xfId="26" builtinId="23" customBuiltin="1"/>
    <cellStyle name="Ezres" xfId="14" builtinId="3" customBuiltin="1"/>
    <cellStyle name="Ezres [0]" xfId="15" builtinId="6" customBuiltin="1"/>
    <cellStyle name="Figyelmeztetés" xfId="27" builtinId="11" customBuiltin="1"/>
    <cellStyle name="Hivatkozás" xfId="2" builtinId="8" customBuiltin="1"/>
    <cellStyle name="Hivatkozott cella" xfId="25" builtinId="24" customBuiltin="1"/>
    <cellStyle name="Jegyzet" xfId="28" builtinId="10" customBuiltin="1"/>
    <cellStyle name="Jelölőszín 1" xfId="31" builtinId="29" customBuiltin="1"/>
    <cellStyle name="Jelölőszín 2" xfId="35" builtinId="33" customBuiltin="1"/>
    <cellStyle name="Jelölőszín 3" xfId="39" builtinId="37" customBuiltin="1"/>
    <cellStyle name="Jelölőszín 4" xfId="43" builtinId="41" customBuiltin="1"/>
    <cellStyle name="Jelölőszín 5" xfId="47" builtinId="45" customBuiltin="1"/>
    <cellStyle name="Jelölőszín 6" xfId="51" builtinId="49" customBuiltin="1"/>
    <cellStyle name="Jó" xfId="19" builtinId="26" customBuiltin="1"/>
    <cellStyle name="Kiadásadatok" xfId="9" xr:uid="{00000000-0005-0000-0000-000005000000}"/>
    <cellStyle name="Kimenet" xfId="23" builtinId="21" customBuiltin="1"/>
    <cellStyle name="KöltségFejlécRészletei" xfId="8" xr:uid="{00000000-0005-0000-0000-000006000000}"/>
    <cellStyle name="Látott hivatkozás" xfId="7" builtinId="9" customBuiltin="1"/>
    <cellStyle name="Magyarázó szöveg" xfId="29" builtinId="53" customBuiltin="1"/>
    <cellStyle name="Normál" xfId="0" builtinId="0" customBuiltin="1"/>
    <cellStyle name="Összesen" xfId="30" builtinId="25" customBuiltin="1"/>
    <cellStyle name="Pénznem" xfId="16" builtinId="4" customBuiltin="1"/>
    <cellStyle name="Pénznem [0]" xfId="17" builtinId="7" customBuiltin="1"/>
    <cellStyle name="Rossz" xfId="20" builtinId="27" customBuiltin="1"/>
    <cellStyle name="Semleges" xfId="21" builtinId="28" customBuiltin="1"/>
    <cellStyle name="Számítás" xfId="24" builtinId="22" customBuiltin="1"/>
    <cellStyle name="Százalék" xfId="18" builtinId="5" customBuiltin="1"/>
    <cellStyle name="TáblázatAdatokBalraIgazított" xfId="10" xr:uid="{00000000-0005-0000-0000-000010000000}"/>
    <cellStyle name="TáblázatÖsszegei" xfId="11" xr:uid="{00000000-0005-0000-0000-00000F000000}"/>
    <cellStyle name="TáblázatTávolság" xfId="13" xr:uid="{00000000-0005-0000-0000-000011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Ft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Ft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6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70" formatCode="#,##0.0_)&quot;km&quot;;\(#,##0.0\)&quot; km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70" formatCode="#,##0.0_)&quot;km&quot;;\(#,##0.0\)&quot; km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Ft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Ft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Ft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Költségelszámolás" pivot="0" count="4" xr9:uid="{00000000-0011-0000-FFFF-FFFF00000000}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adásoktbl" displayName="Kiadásoktbl" ref="A8:K15" headerRowDxfId="14" dataDxfId="13" totalsRowDxfId="12">
  <tableColumns count="11">
    <tableColumn id="1" xr3:uid="{00000000-0010-0000-0000-000001000000}" name="Dátum" totalsRowLabel="Végösszegek" dataCellStyle="Dátum"/>
    <tableColumn id="2" xr3:uid="{00000000-0010-0000-0000-000002000000}" name="Ügyfél" totalsRowDxfId="11" dataCellStyle="TáblázatAdatokBalraIgazított"/>
    <tableColumn id="3" xr3:uid="{00000000-0010-0000-0000-000003000000}" name="Leírás" totalsRowDxfId="10" dataCellStyle="TáblázatAdatokBalraIgazított"/>
    <tableColumn id="4" xr3:uid="{00000000-0010-0000-0000-000004000000}" name="Szállás" totalsRowFunction="sum" totalsRowDxfId="9" dataCellStyle="TáblázatÖsszegei"/>
    <tableColumn id="8" xr3:uid="{00000000-0010-0000-0000-000008000000}" name="Étkezések" totalsRowFunction="sum" totalsRowDxfId="8" dataCellStyle="TáblázatÖsszegei"/>
    <tableColumn id="5" xr3:uid="{00000000-0010-0000-0000-000005000000}" name="Közlekedés" totalsRowFunction="sum" totalsRowDxfId="7" dataCellStyle="TáblázatÖsszegei"/>
    <tableColumn id="6" xr3:uid="{00000000-0010-0000-0000-000006000000}" name="Kezdés" dataDxfId="6" totalsRowDxfId="5" dataCellStyle="TáblázatTávolság"/>
    <tableColumn id="7" xr3:uid="{00000000-0010-0000-0000-000007000000}" name="Befejezés" dataDxfId="4" totalsRowDxfId="3" dataCellStyle="TáblázatTávolság"/>
    <tableColumn id="12" xr3:uid="{00000000-0010-0000-0000-00000C000000}" name="Távolság" totalsRowFunction="sum" totalsRowDxfId="2" dataCellStyle="TáblázatÖsszegei">
      <calculatedColumnFormula>IF(COUNTA(Kiadásoktbl[[#This Row],[Kezdés]:[Befejezés]])=2,(Kiadásoktbl[[#This Row],[Befejezés]]-Kiadásoktbl[[#This Row],[Kezdés]])*KmDíj,"")</calculatedColumnFormula>
    </tableColumn>
    <tableColumn id="9" xr3:uid="{00000000-0010-0000-0000-000009000000}" name="Egyéb" totalsRowFunction="sum" totalsRowDxfId="1" dataCellStyle="TáblázatÖsszegei"/>
    <tableColumn id="11" xr3:uid="{00000000-0010-0000-0000-00000B000000}" name="Összeg" totalsRowFunction="sum" totalsRowDxfId="0" dataCellStyle="TáblázatÖsszegei">
      <calculatedColumnFormula>IF(COUNTA(Kiadásoktbl[[#This Row],[Dátum]:[Befejezés]])=0,"",SUM(Kiadásoktbl[[#This Row],[Szállás]:[Közlekedés]],Kiadásoktbl[[#This Row],[Távolság]:[Egyéb]]))</calculatedColumnFormula>
    </tableColumn>
  </tableColumns>
  <tableStyleInfo name="Költségelszámolás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állásköltséget, az étkezési és közlekedési kiadásokat, és a kezdő és befejező kilométerállást. Az utazási költséget és az összes kiadást a program automatikusan kiszámítja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P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2" customWidth="1"/>
    <col min="2" max="2" width="24.5" style="2" customWidth="1"/>
    <col min="3" max="3" width="26.75" style="2" customWidth="1"/>
    <col min="4" max="4" width="11.875" style="24" customWidth="1"/>
    <col min="5" max="6" width="12.75" style="24" customWidth="1"/>
    <col min="7" max="8" width="15.5" style="2" customWidth="1"/>
    <col min="9" max="9" width="11.5" style="2" customWidth="1"/>
    <col min="10" max="10" width="17.375" style="24" customWidth="1"/>
    <col min="11" max="11" width="23.5" style="2" customWidth="1"/>
    <col min="12" max="12" width="0.25" style="2" customWidth="1"/>
    <col min="13" max="16" width="9.5" style="2" customWidth="1"/>
    <col min="17" max="16384" width="9" style="2"/>
  </cols>
  <sheetData>
    <row r="1" spans="1:16" ht="26.1" customHeight="1" thickBot="1" x14ac:dyDescent="0.35">
      <c r="A1" s="37" t="s">
        <v>0</v>
      </c>
      <c r="B1" s="37"/>
      <c r="C1" s="42" t="s">
        <v>11</v>
      </c>
      <c r="D1" s="42"/>
      <c r="E1" s="42"/>
      <c r="F1" s="42"/>
      <c r="G1" s="42"/>
      <c r="H1" s="42"/>
      <c r="I1" s="42"/>
      <c r="J1" s="42"/>
      <c r="K1" s="42"/>
      <c r="L1" s="1"/>
    </row>
    <row r="2" spans="1:16" ht="29.1" customHeight="1" thickTop="1" thickBot="1" x14ac:dyDescent="0.35">
      <c r="A2" s="37"/>
      <c r="B2" s="37"/>
      <c r="C2" s="40" t="s">
        <v>12</v>
      </c>
      <c r="D2" s="40"/>
      <c r="E2" s="40"/>
      <c r="F2" s="40"/>
      <c r="G2" s="40"/>
      <c r="H2" s="38" t="s">
        <v>31</v>
      </c>
      <c r="I2" s="38"/>
      <c r="J2" s="39"/>
      <c r="K2" s="25">
        <f>SUM(Kiadásoktbl[Összeg])</f>
        <v>1290.7000000000007</v>
      </c>
      <c r="L2" s="1"/>
    </row>
    <row r="3" spans="1:16" ht="24" customHeight="1" thickTop="1" thickBot="1" x14ac:dyDescent="0.35">
      <c r="A3" s="3" t="s">
        <v>1</v>
      </c>
      <c r="B3" s="4" t="s">
        <v>6</v>
      </c>
      <c r="C3" s="3" t="s">
        <v>13</v>
      </c>
      <c r="D3" s="41" t="s">
        <v>24</v>
      </c>
      <c r="E3" s="41"/>
      <c r="F3" s="41"/>
      <c r="G3" s="5" t="s">
        <v>27</v>
      </c>
      <c r="H3" s="33">
        <v>0.5</v>
      </c>
      <c r="I3" s="33"/>
      <c r="J3" s="6" t="s">
        <v>34</v>
      </c>
      <c r="K3" s="7" t="s">
        <v>37</v>
      </c>
      <c r="L3" s="1"/>
    </row>
    <row r="4" spans="1:16" ht="24" customHeight="1" thickBot="1" x14ac:dyDescent="0.35">
      <c r="A4" s="3" t="s">
        <v>2</v>
      </c>
      <c r="B4" s="4" t="s">
        <v>7</v>
      </c>
      <c r="C4" s="5" t="s">
        <v>14</v>
      </c>
      <c r="D4" s="31" t="s">
        <v>5</v>
      </c>
      <c r="E4" s="31"/>
      <c r="F4" s="31"/>
      <c r="G4" s="5" t="s">
        <v>28</v>
      </c>
      <c r="H4" s="34">
        <v>30</v>
      </c>
      <c r="I4" s="35"/>
      <c r="J4" s="26">
        <f>SUM(Kiadásoktbl[Szállás])</f>
        <v>445</v>
      </c>
      <c r="K4" s="27">
        <f>SUM(Kiadásoktbl[Közlekedés],Kiadásoktbl[Távolság])</f>
        <v>745.70000000000073</v>
      </c>
      <c r="L4" s="1"/>
    </row>
    <row r="5" spans="1:16" ht="24" customHeight="1" thickBot="1" x14ac:dyDescent="0.35">
      <c r="A5" s="3" t="s">
        <v>3</v>
      </c>
      <c r="B5" s="4" t="s">
        <v>8</v>
      </c>
      <c r="C5" s="5" t="s">
        <v>15</v>
      </c>
      <c r="D5" s="31" t="s">
        <v>5</v>
      </c>
      <c r="E5" s="31"/>
      <c r="F5" s="31"/>
      <c r="G5" s="5" t="s">
        <v>29</v>
      </c>
      <c r="H5" s="36">
        <v>200</v>
      </c>
      <c r="I5" s="36"/>
      <c r="J5" s="8" t="s">
        <v>35</v>
      </c>
      <c r="K5" s="8" t="s">
        <v>38</v>
      </c>
      <c r="L5" s="1"/>
    </row>
    <row r="6" spans="1:16" ht="24" customHeight="1" thickBot="1" x14ac:dyDescent="0.35">
      <c r="A6" s="9" t="s">
        <v>4</v>
      </c>
      <c r="B6" s="10" t="s">
        <v>6</v>
      </c>
      <c r="C6" s="11" t="s">
        <v>16</v>
      </c>
      <c r="D6" s="32" t="s">
        <v>6</v>
      </c>
      <c r="E6" s="32"/>
      <c r="F6" s="32"/>
      <c r="G6" s="11"/>
      <c r="H6" s="12"/>
      <c r="I6" s="14"/>
      <c r="J6" s="28">
        <f>SUM(Kiadásoktbl[Étkezések])</f>
        <v>75</v>
      </c>
      <c r="K6" s="29">
        <f>SUM(Kiadásoktbl[Egyéb])</f>
        <v>25</v>
      </c>
      <c r="L6" s="1"/>
    </row>
    <row r="7" spans="1:16" ht="12.95" customHeight="1" x14ac:dyDescent="0.3">
      <c r="A7" s="11"/>
      <c r="B7" s="12"/>
      <c r="C7" s="11"/>
      <c r="D7" s="12"/>
      <c r="E7" s="12"/>
      <c r="F7" s="13"/>
      <c r="G7" s="11"/>
      <c r="H7" s="12"/>
      <c r="I7" s="13"/>
      <c r="J7" s="13"/>
      <c r="K7" s="13"/>
      <c r="L7" s="15"/>
    </row>
    <row r="8" spans="1:16" s="20" customFormat="1" ht="24" customHeight="1" x14ac:dyDescent="0.3">
      <c r="A8" s="16" t="s">
        <v>5</v>
      </c>
      <c r="B8" s="17" t="s">
        <v>9</v>
      </c>
      <c r="C8" s="17" t="s">
        <v>17</v>
      </c>
      <c r="D8" s="18" t="s">
        <v>25</v>
      </c>
      <c r="E8" s="18" t="s">
        <v>21</v>
      </c>
      <c r="F8" s="18" t="s">
        <v>26</v>
      </c>
      <c r="G8" s="18" t="s">
        <v>30</v>
      </c>
      <c r="H8" s="18" t="s">
        <v>32</v>
      </c>
      <c r="I8" s="18" t="s">
        <v>33</v>
      </c>
      <c r="J8" s="18" t="s">
        <v>36</v>
      </c>
      <c r="K8" s="18" t="s">
        <v>39</v>
      </c>
      <c r="L8" s="19"/>
    </row>
    <row r="9" spans="1:16" s="20" customFormat="1" ht="33.950000000000003" customHeight="1" x14ac:dyDescent="0.3">
      <c r="A9" s="22" t="s">
        <v>5</v>
      </c>
      <c r="B9" s="23" t="s">
        <v>10</v>
      </c>
      <c r="C9" s="23" t="s">
        <v>18</v>
      </c>
      <c r="D9" s="21"/>
      <c r="E9" s="21"/>
      <c r="F9" s="21">
        <v>428</v>
      </c>
      <c r="G9" s="30">
        <v>11378.5</v>
      </c>
      <c r="H9" s="30">
        <v>11456.2</v>
      </c>
      <c r="I9" s="21">
        <f>IF(COUNTA(Kiadásoktbl[[#This Row],[Kezdés]:[Befejezés]])=2,(Kiadásoktbl[[#This Row],[Befejezés]]-Kiadásoktbl[[#This Row],[Kezdés]])*KmDíj,"")</f>
        <v>38.850000000000364</v>
      </c>
      <c r="J9" s="21"/>
      <c r="K9" s="21">
        <f>IF(COUNTA(Kiadásoktbl[[#This Row],[Dátum]:[Befejezés]])=0,"",SUM(Kiadásoktbl[[#This Row],[Szállás]:[Közlekedés]],Kiadásoktbl[[#This Row],[Távolság]:[Egyéb]]))</f>
        <v>466.85000000000036</v>
      </c>
    </row>
    <row r="10" spans="1:16" s="20" customFormat="1" ht="33.950000000000003" customHeight="1" x14ac:dyDescent="0.3">
      <c r="A10" s="22" t="s">
        <v>5</v>
      </c>
      <c r="B10" s="23" t="s">
        <v>10</v>
      </c>
      <c r="C10" s="23" t="s">
        <v>19</v>
      </c>
      <c r="D10" s="21">
        <v>445</v>
      </c>
      <c r="E10" s="21"/>
      <c r="F10" s="21">
        <v>225</v>
      </c>
      <c r="G10" s="30"/>
      <c r="H10" s="30"/>
      <c r="I10" s="21" t="str">
        <f>IF(COUNTA(Kiadásoktbl[[#This Row],[Kezdés]:[Befejezés]])=2,(Kiadásoktbl[[#This Row],[Befejezés]]-Kiadásoktbl[[#This Row],[Kezdés]])*KmDíj,"")</f>
        <v/>
      </c>
      <c r="J10" s="21"/>
      <c r="K10" s="21">
        <f>IF(COUNTA(Kiadásoktbl[[#This Row],[Dátum]:[Befejezés]])=0,"",SUM(Kiadásoktbl[[#This Row],[Szállás]:[Közlekedés]],Kiadásoktbl[[#This Row],[Távolság]:[Egyéb]]))</f>
        <v>670</v>
      </c>
    </row>
    <row r="11" spans="1:16" s="20" customFormat="1" ht="33.950000000000003" customHeight="1" x14ac:dyDescent="0.3">
      <c r="A11" s="22" t="s">
        <v>5</v>
      </c>
      <c r="B11" s="23" t="s">
        <v>10</v>
      </c>
      <c r="C11" s="23" t="s">
        <v>20</v>
      </c>
      <c r="D11" s="21"/>
      <c r="E11" s="21"/>
      <c r="F11" s="21"/>
      <c r="G11" s="30"/>
      <c r="H11" s="30"/>
      <c r="I11" s="21" t="str">
        <f>IF(COUNTA(Kiadásoktbl[[#This Row],[Kezdés]:[Befejezés]])=2,(Kiadásoktbl[[#This Row],[Befejezés]]-Kiadásoktbl[[#This Row],[Kezdés]])*KmDíj,"")</f>
        <v/>
      </c>
      <c r="J11" s="21">
        <v>25</v>
      </c>
      <c r="K11" s="21">
        <f>IF(COUNTA(Kiadásoktbl[[#This Row],[Dátum]:[Befejezés]])=0,"",SUM(Kiadásoktbl[[#This Row],[Szállás]:[Közlekedés]],Kiadásoktbl[[#This Row],[Távolság]:[Egyéb]]))</f>
        <v>25</v>
      </c>
    </row>
    <row r="12" spans="1:16" ht="33.950000000000003" customHeight="1" x14ac:dyDescent="0.3">
      <c r="A12" s="22" t="s">
        <v>5</v>
      </c>
      <c r="B12" s="23" t="s">
        <v>10</v>
      </c>
      <c r="C12" s="23" t="s">
        <v>21</v>
      </c>
      <c r="D12" s="21"/>
      <c r="E12" s="21">
        <v>30</v>
      </c>
      <c r="F12" s="21"/>
      <c r="G12" s="30"/>
      <c r="H12" s="30"/>
      <c r="I12" s="21" t="str">
        <f>IF(COUNTA(Kiadásoktbl[[#This Row],[Kezdés]:[Befejezés]])=2,(Kiadásoktbl[[#This Row],[Befejezés]]-Kiadásoktbl[[#This Row],[Kezdés]])*KmDíj,"")</f>
        <v/>
      </c>
      <c r="J12" s="21"/>
      <c r="K12" s="21">
        <f>IF(COUNTA(Kiadásoktbl[[#This Row],[Dátum]:[Befejezés]])=0,"",SUM(Kiadásoktbl[[#This Row],[Szállás]:[Közlekedés]],Kiadásoktbl[[#This Row],[Távolság]:[Egyéb]]))</f>
        <v>30</v>
      </c>
      <c r="M12" s="20"/>
      <c r="N12" s="20"/>
      <c r="O12" s="20"/>
      <c r="P12" s="20"/>
    </row>
    <row r="13" spans="1:16" ht="33.950000000000003" customHeight="1" x14ac:dyDescent="0.3">
      <c r="A13" s="22" t="s">
        <v>5</v>
      </c>
      <c r="B13" s="23" t="s">
        <v>10</v>
      </c>
      <c r="C13" s="23" t="s">
        <v>22</v>
      </c>
      <c r="D13" s="21"/>
      <c r="E13" s="21">
        <v>30</v>
      </c>
      <c r="F13" s="21">
        <v>15</v>
      </c>
      <c r="G13" s="30"/>
      <c r="H13" s="30"/>
      <c r="I13" s="21" t="str">
        <f>IF(COUNTA(Kiadásoktbl[[#This Row],[Kezdés]:[Befejezés]])=2,(Kiadásoktbl[[#This Row],[Befejezés]]-Kiadásoktbl[[#This Row],[Kezdés]])*KmDíj,"")</f>
        <v/>
      </c>
      <c r="J13" s="21"/>
      <c r="K13" s="21">
        <f>IF(COUNTA(Kiadásoktbl[[#This Row],[Dátum]:[Befejezés]])=0,"",SUM(Kiadásoktbl[[#This Row],[Szállás]:[Közlekedés]],Kiadásoktbl[[#This Row],[Távolság]:[Egyéb]]))</f>
        <v>45</v>
      </c>
      <c r="N13" s="20"/>
      <c r="O13" s="20"/>
      <c r="P13" s="20"/>
    </row>
    <row r="14" spans="1:16" ht="33.950000000000003" customHeight="1" x14ac:dyDescent="0.3">
      <c r="A14" s="22" t="s">
        <v>5</v>
      </c>
      <c r="B14" s="23" t="s">
        <v>10</v>
      </c>
      <c r="C14" s="23" t="s">
        <v>21</v>
      </c>
      <c r="D14" s="21"/>
      <c r="E14" s="21">
        <v>15</v>
      </c>
      <c r="F14" s="21"/>
      <c r="G14" s="30"/>
      <c r="H14" s="30"/>
      <c r="I14" s="21" t="str">
        <f>IF(COUNTA(Kiadásoktbl[[#This Row],[Kezdés]:[Befejezés]])=2,(Kiadásoktbl[[#This Row],[Befejezés]]-Kiadásoktbl[[#This Row],[Kezdés]])*KmDíj,"")</f>
        <v/>
      </c>
      <c r="J14" s="21"/>
      <c r="K14" s="21">
        <f>IF(COUNTA(Kiadásoktbl[[#This Row],[Dátum]:[Befejezés]])=0,"",SUM(Kiadásoktbl[[#This Row],[Szállás]:[Közlekedés]],Kiadásoktbl[[#This Row],[Távolság]:[Egyéb]]))</f>
        <v>15</v>
      </c>
    </row>
    <row r="15" spans="1:16" ht="33.950000000000003" customHeight="1" x14ac:dyDescent="0.3">
      <c r="A15" s="22" t="s">
        <v>5</v>
      </c>
      <c r="B15" s="23" t="s">
        <v>10</v>
      </c>
      <c r="C15" s="23" t="s">
        <v>23</v>
      </c>
      <c r="D15" s="21"/>
      <c r="E15" s="21"/>
      <c r="F15" s="21"/>
      <c r="G15" s="30">
        <v>11456.2</v>
      </c>
      <c r="H15" s="30">
        <v>11533.900000000001</v>
      </c>
      <c r="I15" s="21">
        <f>IF(COUNTA(Kiadásoktbl[[#This Row],[Kezdés]:[Befejezés]])=2,(Kiadásoktbl[[#This Row],[Befejezés]]-Kiadásoktbl[[#This Row],[Kezdés]])*KmDíj,"")</f>
        <v>38.850000000000364</v>
      </c>
      <c r="J15" s="21"/>
      <c r="K15" s="21">
        <f>IF(COUNTA(Kiadásoktbl[[#This Row],[Dátum]:[Befejezés]])=0,"",SUM(Kiadásoktbl[[#This Row],[Szállás]:[Közlekedés]],Kiadásoktbl[[#This Row],[Távolság]:[Egyéb]]))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9" priority="4">
      <formula>D9&lt;0</formula>
    </cfRule>
  </conditionalFormatting>
  <conditionalFormatting sqref="G9:I15">
    <cfRule type="expression" dxfId="18" priority="19">
      <formula>($H9&lt;&gt;"")*($G9&lt;&gt;"")*($H9&lt;$G9)</formula>
    </cfRule>
  </conditionalFormatting>
  <conditionalFormatting sqref="A9:A15">
    <cfRule type="expression" dxfId="17" priority="76">
      <formula>(($A9&lt;$D$4)+($A9&gt;$D$5))*($A9&lt;&gt;"")</formula>
    </cfRule>
  </conditionalFormatting>
  <conditionalFormatting sqref="D4:D5">
    <cfRule type="notContainsBlanks" dxfId="16" priority="1">
      <formula>LEN(TRIM(D4))&gt;0</formula>
    </cfRule>
  </conditionalFormatting>
  <conditionalFormatting sqref="E9:E15">
    <cfRule type="expression" dxfId="15" priority="165">
      <formula>SUMIF($A$9:$A$15,$A9,$E$9:$E$15)&gt;$H$4</formula>
    </cfRule>
  </conditionalFormatting>
  <dataValidations count="46">
    <dataValidation allowBlank="1" showInputMessage="1" showErrorMessage="1" prompt="Ezen a munkalapon költségelszámolást készíthet. Ebben a cellában szerepel a cím. A jobbra lévő cellákban adhatja meg a cég nevét és címét, a Kiadások táblázatban pedig az adatokat." sqref="A1:B2" xr:uid="{00000000-0002-0000-0000-000000000000}"/>
    <dataValidation allowBlank="1" showInputMessage="1" showErrorMessage="1" prompt="Ebben a cellában adhatja meg a cég nevét." sqref="C1:K1" xr:uid="{00000000-0002-0000-0000-000001000000}"/>
    <dataValidation allowBlank="1" showInputMessage="1" showErrorMessage="1" prompt="Ebben a cellában adhatja meg a cég címét, az A3–D6 cellákban és a G3–H5 cellákban pedig az egyéb adatokat. A K2 cellában a program automatikusan kiszámítja a teljes költségelszámolást." sqref="C2:G2" xr:uid="{00000000-0002-0000-0000-000002000000}"/>
    <dataValidation allowBlank="1" showInputMessage="1" showErrorMessage="1" prompt="A jobbra lévő cellában adhatja meg a nevet." sqref="A3" xr:uid="{00000000-0002-0000-0000-000003000000}"/>
    <dataValidation allowBlank="1" showInputMessage="1" showErrorMessage="1" prompt="Ebben a cellában adhatja meg a nevet" sqref="B3" xr:uid="{00000000-0002-0000-0000-000004000000}"/>
    <dataValidation allowBlank="1" showInputMessage="1" showErrorMessage="1" prompt="A jobbra lévő cellában adhatja meg a részleget" sqref="A4" xr:uid="{00000000-0002-0000-0000-000005000000}"/>
    <dataValidation allowBlank="1" showInputMessage="1" showErrorMessage="1" prompt="Ebben a cellában adhatja meg a részleget." sqref="B4" xr:uid="{00000000-0002-0000-0000-000006000000}"/>
    <dataValidation allowBlank="1" showInputMessage="1" showErrorMessage="1" prompt="A jobbra lévő cellában adhatja meg a beosztást." sqref="A5" xr:uid="{00000000-0002-0000-0000-000007000000}"/>
    <dataValidation allowBlank="1" showInputMessage="1" showErrorMessage="1" prompt="Ebben a cellában adhatja meg a beosztást." sqref="B5" xr:uid="{00000000-0002-0000-0000-000008000000}"/>
    <dataValidation allowBlank="1" showInputMessage="1" showErrorMessage="1" prompt="A jobbra lévő cellában adhatja meg a felettes nevét." sqref="A6" xr:uid="{00000000-0002-0000-0000-000009000000}"/>
    <dataValidation allowBlank="1" showInputMessage="1" showErrorMessage="1" prompt="Ebben a cellában adhatja meg a felettes nevét." sqref="B6" xr:uid="{00000000-0002-0000-0000-00000A000000}"/>
    <dataValidation allowBlank="1" showInputMessage="1" showErrorMessage="1" prompt="A jobbra lévő cellában adhatja meg a kiadás célját." sqref="C3" xr:uid="{00000000-0002-0000-0000-00000B000000}"/>
    <dataValidation allowBlank="1" showInputMessage="1" showErrorMessage="1" prompt="Ebben a cellában adhatja meg a kiadás célját." sqref="D3:F3" xr:uid="{00000000-0002-0000-0000-00000C000000}"/>
    <dataValidation allowBlank="1" showInputMessage="1" showErrorMessage="1" prompt="A jobbra lévő cellában adhatja meg a kezdés dátumát." sqref="C4" xr:uid="{00000000-0002-0000-0000-00000D000000}"/>
    <dataValidation allowBlank="1" showInputMessage="1" showErrorMessage="1" prompt="Ebben a cellában adhatja meg a kezdés dátumát." sqref="D4:F4" xr:uid="{00000000-0002-0000-0000-00000E000000}"/>
    <dataValidation allowBlank="1" showInputMessage="1" showErrorMessage="1" prompt="A jobbra lévő cellában adhatja meg a befejezés dátumát." sqref="C5" xr:uid="{00000000-0002-0000-0000-00000F000000}"/>
    <dataValidation allowBlank="1" showInputMessage="1" showErrorMessage="1" prompt="Ebben a cellában adhatja meg a befejezés dátumát." sqref="D5:F5" xr:uid="{00000000-0002-0000-0000-000010000000}"/>
    <dataValidation allowBlank="1" showInputMessage="1" showErrorMessage="1" prompt="A jobbra lévő cellában adhatja meg a jóváhagyó nevét." sqref="C6" xr:uid="{00000000-0002-0000-0000-000011000000}"/>
    <dataValidation allowBlank="1" showInputMessage="1" showErrorMessage="1" prompt="Ebben a cellában adhatja meg a jóváhagyó nevét." sqref="D6:F6" xr:uid="{00000000-0002-0000-0000-000012000000}"/>
    <dataValidation allowBlank="1" showInputMessage="1" showErrorMessage="1" prompt="A jobbra lévő cellában adhatja meg a kilométerdíjat." sqref="G3" xr:uid="{00000000-0002-0000-0000-000013000000}"/>
    <dataValidation allowBlank="1" showInputMessage="1" showErrorMessage="1" prompt="Ebben a cellában adhatja meg a kilométerdíjat." sqref="H3:I3" xr:uid="{00000000-0002-0000-0000-000014000000}"/>
    <dataValidation allowBlank="1" showInputMessage="1" showErrorMessage="1" prompt="A jobbra lévő cellában adhatja meg az étkezési napidíjat." sqref="G4" xr:uid="{00000000-0002-0000-0000-000015000000}"/>
    <dataValidation allowBlank="1" showInputMessage="1" showErrorMessage="1" prompt="Ebben a cellában adhatja meg az étkezési napidíjat." sqref="H4:I4" xr:uid="{00000000-0002-0000-0000-000016000000}"/>
    <dataValidation allowBlank="1" showInputMessage="1" showErrorMessage="1" prompt="A jobbra lévő cellában adhatja meg a szállás napidíját." sqref="G5" xr:uid="{00000000-0002-0000-0000-000017000000}"/>
    <dataValidation allowBlank="1" showInputMessage="1" showErrorMessage="1" prompt="Ebben a cellában adhatja meg a szállás napidíját." sqref="H5:I5" xr:uid="{00000000-0002-0000-0000-000018000000}"/>
    <dataValidation allowBlank="1" showInputMessage="1" showErrorMessage="1" prompt="A jobbra lévő cellában a program automatikusan kiszámítja a teljes költségelszámolást." sqref="H2:J2" xr:uid="{00000000-0002-0000-0000-000019000000}"/>
    <dataValidation allowBlank="1" showInputMessage="1" showErrorMessage="1" prompt="Ebben a cellában a program automatikusan kiszámítja a teljes költségelszámolást, a J3–K6 cellákban pedig a teljes szállásköltséget, a közlekedési vagy utazási kiadásokat, valamint étkezési és egyéb kiadásokat." sqref="K2" xr:uid="{00000000-0002-0000-0000-00001A000000}"/>
    <dataValidation allowBlank="1" showInputMessage="1" showErrorMessage="1" prompt="Az alábbi cellában a program automatikusan kiszámítja a szállásköltségeket." sqref="J3" xr:uid="{00000000-0002-0000-0000-00001B000000}"/>
    <dataValidation allowBlank="1" showInputMessage="1" showErrorMessage="1" prompt="Ebben a cellában a program automatikusan kiszámítja a szállásköltségeket." sqref="J4" xr:uid="{00000000-0002-0000-0000-00001C000000}"/>
    <dataValidation allowBlank="1" showInputMessage="1" showErrorMessage="1" prompt="Az alábbi cellában a sablon automatikusan kiszámítja a közlekedési vagy utazási kiadásokat." sqref="K3" xr:uid="{00000000-0002-0000-0000-00001D000000}"/>
    <dataValidation allowBlank="1" showInputMessage="1" showErrorMessage="1" prompt="Ebben a cellában a program automatikusan kiszámítja a közlekedési vagy utazási kiadásokat." sqref="K4" xr:uid="{00000000-0002-0000-0000-00001E000000}"/>
    <dataValidation allowBlank="1" showInputMessage="1" showErrorMessage="1" prompt="Az alábbi cellában a program automatikusan kiszámítja az étkezési kiadásokat." sqref="J5" xr:uid="{00000000-0002-0000-0000-00001F000000}"/>
    <dataValidation allowBlank="1" showInputMessage="1" showErrorMessage="1" prompt="Ebben a cellában a program automatikusan kiszámítja az étkezési kiadásokat." sqref="J6" xr:uid="{00000000-0002-0000-0000-000020000000}"/>
    <dataValidation allowBlank="1" showInputMessage="1" showErrorMessage="1" prompt="Az alábbi cellában a program automatikusan kiszámítja az egyéb kiadásokat." sqref="K5" xr:uid="{00000000-0002-0000-0000-000021000000}"/>
    <dataValidation allowBlank="1" showInputMessage="1" showErrorMessage="1" prompt="Ebben a cellában a sablon automatikusan kiszámítja az egyéb kiadásokat. Az A8 cellával kezdődő táblázatban adhatja meg az adatokat." sqref="K6" xr:uid="{00000000-0002-0000-0000-000022000000}"/>
    <dataValidation allowBlank="1" showInputMessage="1" showErrorMessage="1" prompt="Ebben az oszlopban adhatja meg a dátumot." sqref="A8" xr:uid="{00000000-0002-0000-0000-000023000000}"/>
    <dataValidation allowBlank="1" showInputMessage="1" showErrorMessage="1" prompt="Ebben az oszlopban adhatja meg a számla megnevezését." sqref="B8" xr:uid="{00000000-0002-0000-0000-000024000000}"/>
    <dataValidation allowBlank="1" showInputMessage="1" showErrorMessage="1" prompt="Ebben az oszlopban adhatja meg a leírást." sqref="C8" xr:uid="{00000000-0002-0000-0000-000025000000}"/>
    <dataValidation allowBlank="1" showInputMessage="1" showErrorMessage="1" prompt="Ebben az oszlopban adhatja meg a szállásköltségeit." sqref="D8" xr:uid="{00000000-0002-0000-0000-000026000000}"/>
    <dataValidation allowBlank="1" showInputMessage="1" showErrorMessage="1" prompt="Ebben az oszlopban adhatja meg az étkezési kiadásokat." sqref="E8" xr:uid="{00000000-0002-0000-0000-000027000000}"/>
    <dataValidation allowBlank="1" showInputMessage="1" showErrorMessage="1" prompt="Ebben az oszlopban adhatja meg a közlekedési kiadásokat." sqref="F8" xr:uid="{00000000-0002-0000-0000-000028000000}"/>
    <dataValidation allowBlank="1" showInputMessage="1" showErrorMessage="1" prompt="Ebben az oszlopban adhatja meg a kezdő kilométerállást." sqref="G8" xr:uid="{00000000-0002-0000-0000-000029000000}"/>
    <dataValidation allowBlank="1" showInputMessage="1" showErrorMessage="1" prompt="Ebbe az oszlopba adhatja meg a befejező kilométerállást." sqref="H8" xr:uid="{00000000-0002-0000-0000-00002A000000}"/>
    <dataValidation allowBlank="1" showInputMessage="1" showErrorMessage="1" prompt="Ebben az oszlopban a program automatikusan kiszámítja az utazási költséget." sqref="I8" xr:uid="{00000000-0002-0000-0000-00002B000000}"/>
    <dataValidation allowBlank="1" showInputMessage="1" showErrorMessage="1" prompt="Ebben az oszlopban adhatja meg az egyéb kiadásokat." sqref="J8" xr:uid="{00000000-0002-0000-0000-00002C000000}"/>
    <dataValidation allowBlank="1" showInputMessage="1" showErrorMessage="1" prompt="Ebben az oszlopban a sablon automatikusan kiszámítja az összes kiadást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3:I14 K13:K15 J4:K4 J6:K6 K9:K12 I11:I1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Költségelszámolás</vt:lpstr>
      <vt:lpstr>BefezésiDátum</vt:lpstr>
      <vt:lpstr>KezdésiDátum</vt:lpstr>
      <vt:lpstr>KmDíj</vt:lpstr>
      <vt:lpstr>Költségelszámolás!Nyomtatási_cím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2019-05-22T08:30:24Z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