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EBA1F33C-AB86-4BBC-B5CC-FD8F1AC069AA}" xr6:coauthVersionLast="47" xr6:coauthVersionMax="47" xr10:uidLastSave="{00000000-0000-0000-0000-000000000000}"/>
  <bookViews>
    <workbookView xWindow="-108" yWindow="-108" windowWidth="23256" windowHeight="12720" tabRatio="502" xr2:uid="{00000000-000D-0000-FFFF-FFFF00000000}"/>
  </bookViews>
  <sheets>
    <sheet name="Competitor Demographics" sheetId="2" r:id="rId1"/>
    <sheet name="Competitor Analysis" sheetId="4" r:id="rId2"/>
  </sheets>
  <definedNames>
    <definedName name="Competitors">Demographics[COMPETITOR NAME]</definedName>
    <definedName name="_xlnm.Print_Titles" localSheetId="1">'Competitor Analysis'!$4:$5</definedName>
    <definedName name="_xlnm.Print_Titles" localSheetId="0">'Competitor Demographics'!$4:$4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" l="1"/>
  <c r="O6" i="4" l="1"/>
  <c r="O7" i="4"/>
  <c r="O8" i="4"/>
  <c r="O9" i="4"/>
  <c r="O10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<sst xmlns="http://schemas.openxmlformats.org/spreadsheetml/2006/main" count="61" uniqueCount="49">
  <si>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Competitor 2</t>
  </si>
  <si>
    <t>Competitor 3</t>
  </si>
  <si>
    <t>Competitor 4</t>
  </si>
  <si>
    <t>Competitor 5</t>
  </si>
  <si>
    <t>COMPETITOR NAME</t>
  </si>
  <si>
    <t>COMPANY SIZE</t>
  </si>
  <si>
    <t>BUSINESS YEARS</t>
  </si>
  <si>
    <t>RETAIL OUTLETS</t>
  </si>
  <si>
    <t>NOTES</t>
  </si>
  <si>
    <t>Private</t>
  </si>
  <si>
    <t>Yes</t>
  </si>
  <si>
    <t>Sole Ownership</t>
  </si>
  <si>
    <t>My notes</t>
  </si>
  <si>
    <t>ANNUAL SALES</t>
  </si>
  <si>
    <t>PRODUCT COMPARISON</t>
  </si>
  <si>
    <t>PRODUCT PRICE</t>
  </si>
  <si>
    <t>MARKETING</t>
  </si>
  <si>
    <t>PRODUCTION COST</t>
  </si>
  <si>
    <t>EXPANSION RATE</t>
  </si>
  <si>
    <t>LEADERSHIP</t>
  </si>
  <si>
    <t>SUPPLIERS</t>
  </si>
  <si>
    <t>VENTURE CAPITAL</t>
  </si>
  <si>
    <t>MARKET NEEDS</t>
  </si>
  <si>
    <t>TOTALS</t>
  </si>
  <si>
    <t>DISTRIBUTION</t>
  </si>
  <si>
    <t>CORPORATE GOVERNANCE</t>
  </si>
  <si>
    <t>AVERAGES</t>
  </si>
  <si>
    <t>COMPANY NAME | COMPETITOR DEMOGRAPHICS</t>
  </si>
  <si>
    <t>Small</t>
  </si>
  <si>
    <t>Medium</t>
  </si>
  <si>
    <t>Large</t>
  </si>
  <si>
    <t>LLC</t>
  </si>
  <si>
    <t>C Corp</t>
  </si>
  <si>
    <t>S Corp</t>
  </si>
  <si>
    <t>Public</t>
  </si>
  <si>
    <t>EMPLOYEES</t>
  </si>
  <si>
    <t>PLANTS</t>
  </si>
  <si>
    <t>OWNERSHIP</t>
  </si>
  <si>
    <t>STRUCTURE</t>
  </si>
  <si>
    <t>RETAIL LOCATIONS</t>
  </si>
  <si>
    <t>Competitor Demographics</t>
  </si>
  <si>
    <t>Competitor Analysis</t>
  </si>
  <si>
    <r>
      <t xml:space="preserve">     </t>
    </r>
    <r>
      <rPr>
        <sz val="9"/>
        <color theme="1" tint="0.14999847407452621"/>
        <rFont val="Franklin Gothic Medium"/>
        <family val="2"/>
        <scheme val="major"/>
      </rPr>
      <t xml:space="preserve">Use this scale to rate each competitor: </t>
    </r>
    <r>
      <rPr>
        <sz val="9"/>
        <color theme="1" tint="0.249977111117893"/>
        <rFont val="Franklin Gothic Medium"/>
        <family val="2"/>
        <scheme val="major"/>
      </rPr>
      <t xml:space="preserve">    </t>
    </r>
  </si>
  <si>
    <t xml:space="preserve">0  Does Not Apply </t>
  </si>
  <si>
    <t>1  Minimally Applies</t>
  </si>
  <si>
    <t>2  Somewhat Applies</t>
  </si>
  <si>
    <t>3  Moderately Applies</t>
  </si>
  <si>
    <t>4  Maximally Applies</t>
  </si>
  <si>
    <t>Competitor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</si>
</sst>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9" x14ac:knownFonts="1">
    <font>
      <sz val="10"/>
      <color theme="1" tint="0.34998626667073579"/>
      <name val="Tahoma"/>
      <family val="2"/>
      <scheme val="minor"/>
    </font>
    <font>
      <b/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sz val="9"/>
      <color theme="1" tint="0.249977111117893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9"/>
      <color theme="1" tint="0.14999847407452621"/>
      <name val="Franklin Gothic Medium"/>
      <family val="2"/>
      <scheme val="major"/>
    </font>
    <font>
      <u/>
      <sz val="9"/>
      <color theme="1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2" fillId="3" borderId="0" applyNumberFormat="0" applyFon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8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 wrapText="1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3" borderId="0" xfId="1" applyFont="1">
      <alignment vertical="center"/>
    </xf>
    <xf numFmtId="0" fontId="0" fillId="0" borderId="0" xfId="0" applyAlignment="1">
      <alignment vertical="center"/>
    </xf>
    <xf numFmtId="0" fontId="3" fillId="2" borderId="0" xfId="2" applyFill="1" applyAlignment="1">
      <alignment vertical="center"/>
    </xf>
    <xf numFmtId="0" fontId="3" fillId="0" borderId="0" xfId="2" applyAlignment="1">
      <alignment vertical="center"/>
    </xf>
    <xf numFmtId="0" fontId="5" fillId="4" borderId="0" xfId="0" applyFont="1" applyFill="1">
      <alignment vertical="center" wrapText="1"/>
    </xf>
    <xf numFmtId="0" fontId="4" fillId="0" borderId="0" xfId="3">
      <alignment wrapText="1"/>
    </xf>
    <xf numFmtId="1" fontId="0" fillId="0" borderId="0" xfId="0" applyNumberFormat="1" applyFont="1" applyBorder="1" applyAlignment="1">
      <alignment horizontal="right" vertical="center" indent="2"/>
    </xf>
    <xf numFmtId="164" fontId="0" fillId="0" borderId="0" xfId="0" applyNumberFormat="1" applyFont="1" applyBorder="1" applyAlignment="1">
      <alignment horizontal="right" vertical="center" indent="3"/>
    </xf>
    <xf numFmtId="164" fontId="0" fillId="0" borderId="0" xfId="0" applyNumberFormat="1" applyFont="1" applyBorder="1" applyAlignment="1">
      <alignment horizontal="right" vertical="center" indent="4"/>
    </xf>
    <xf numFmtId="165" fontId="0" fillId="0" borderId="0" xfId="0" applyNumberFormat="1" applyFont="1" applyBorder="1" applyAlignment="1">
      <alignment horizontal="right" vertical="center" indent="2"/>
    </xf>
    <xf numFmtId="0" fontId="4" fillId="0" borderId="0" xfId="3" applyBorder="1">
      <alignment wrapText="1"/>
    </xf>
    <xf numFmtId="1" fontId="0" fillId="0" borderId="0" xfId="0" applyNumberFormat="1" applyFont="1" applyBorder="1" applyAlignment="1">
      <alignment horizontal="center" vertical="center"/>
    </xf>
    <xf numFmtId="0" fontId="8" fillId="3" borderId="0" xfId="4" applyFill="1" applyAlignment="1">
      <alignment horizontal="left" vertical="center"/>
    </xf>
    <xf numFmtId="0" fontId="8" fillId="3" borderId="0" xfId="4" applyFill="1" applyAlignment="1">
      <alignment horizontal="center" vertical="center"/>
    </xf>
    <xf numFmtId="0" fontId="6" fillId="4" borderId="0" xfId="0" applyFont="1" applyFill="1" applyAlignment="1">
      <alignment vertical="center"/>
    </xf>
  </cellXfs>
  <cellStyles count="5">
    <cellStyle name="Banner" xfId="1" xr:uid="{00000000-0005-0000-0000-000000000000}"/>
    <cellStyle name="Heading 1" xfId="2" builtinId="16" customBuiltin="1"/>
    <cellStyle name="Heading 2" xfId="3" builtinId="17" customBuiltin="1"/>
    <cellStyle name="Hyperlink" xfId="4" builtinId="8"/>
    <cellStyle name="Normal" xfId="0" builtinId="0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5" formatCode="0.0"/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Competitor Analysis" defaultPivotStyle="PivotStyleLight2">
    <tableStyle name="Competitor Analysis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mpetitor Analysi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petitor Demographics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85725</xdr:rowOff>
    </xdr:from>
    <xdr:ext cx="1866900" cy="237757"/>
    <xdr:sp macro="" textlink="">
      <xdr:nvSpPr>
        <xdr:cNvPr id="2" name="Enter Competitor Analysis" descr="Navigation button to Competitor Analysis worksheet">
          <a:hlinkClick xmlns:r="http://schemas.openxmlformats.org/officeDocument/2006/relationships" r:id="rId1" tooltip="Select to navigate to Competitor Analysi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1" y="866775"/>
          <a:ext cx="1866900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Enter Competitor Analysis </a:t>
          </a:r>
          <a:r>
            <a:rPr lang="en-US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2213939" cy="237757"/>
    <xdr:sp macro="" textlink="">
      <xdr:nvSpPr>
        <xdr:cNvPr id="2" name="View Competitor Demographics" descr="Navigation button to Competitor Demographics worksheet">
          <a:hlinkClick xmlns:r="http://schemas.openxmlformats.org/officeDocument/2006/relationships" r:id="rId1" tooltip="Select to navigate to Competitor Demographics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5646" y="876300"/>
          <a:ext cx="2213939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en-US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View Competitor Demographics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phics" displayName="Demographics" ref="B4:K9" headerRowCellStyle="Heading 2">
  <tableColumns count="10">
    <tableColumn id="1" xr3:uid="{00000000-0010-0000-0000-000001000000}" name="COMPETITOR NAME" totalsRowLabel="Averages" dataCellStyle="Normal"/>
    <tableColumn id="2" xr3:uid="{00000000-0010-0000-0000-000002000000}" name="COMPANY SIZE" dataDxfId="35"/>
    <tableColumn id="3" xr3:uid="{00000000-0010-0000-0000-000003000000}" name="BUSINESS YEARS" dataDxfId="34"/>
    <tableColumn id="4" xr3:uid="{00000000-0010-0000-0000-000004000000}" name="EMPLOYEES" dataDxfId="33"/>
    <tableColumn id="5" xr3:uid="{00000000-0010-0000-0000-000005000000}" name="PLANTS" dataDxfId="32"/>
    <tableColumn id="6" xr3:uid="{00000000-0010-0000-0000-000006000000}" name="RETAIL OUTLETS" dataDxfId="31"/>
    <tableColumn id="7" xr3:uid="{00000000-0010-0000-0000-000007000000}" name="OWNERSHIP" dataDxfId="30"/>
    <tableColumn id="8" xr3:uid="{00000000-0010-0000-0000-000008000000}" name="CORPORATE GOVERNANCE" dataDxfId="29"/>
    <tableColumn id="9" xr3:uid="{00000000-0010-0000-0000-000009000000}" name="STRUCTURE" dataDxfId="28"/>
    <tableColumn id="23" xr3:uid="{00000000-0010-0000-0000-000017000000}" name="NOTES" dataDxfId="27"/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Summary="Enter Competitor Name, Company Size, number of Business Years, Employees, Plants, Retail Outlets, Ownership type, Corporate Governance status, Structure, and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ysis" displayName="Analysis" ref="B5:O11" totalsRowCount="1" headerRowCellStyle="Heading 2">
  <tableColumns count="14">
    <tableColumn id="1" xr3:uid="{00000000-0010-0000-0100-000001000000}" name="COMPETITOR NAME" totalsRowLabel="AVERAGES" totalsRowDxfId="26" dataCellStyle="Normal"/>
    <tableColumn id="10" xr3:uid="{00000000-0010-0000-0100-00000A000000}" name="RETAIL LOCATIONS" totalsRowFunction="custom" dataDxfId="25" totalsRowDxfId="24">
      <totalsRowFormula>IFERROR(SUBTOTAL(101,Analysis[RETAIL LOCATIONS]),"")</totalsRowFormula>
    </tableColumn>
    <tableColumn id="11" xr3:uid="{00000000-0010-0000-0100-00000B000000}" name="ANNUAL SALES" totalsRowFunction="custom" dataDxfId="23" totalsRowDxfId="22">
      <totalsRowFormula>IFERROR(SUBTOTAL(101,Analysis[ANNUAL SALES]),"")</totalsRowFormula>
    </tableColumn>
    <tableColumn id="12" xr3:uid="{00000000-0010-0000-0100-00000C000000}" name="PRODUCT COMPARISON" totalsRowFunction="custom" dataDxfId="21" totalsRowDxfId="20">
      <totalsRowFormula>IFERROR(SUBTOTAL(101,Analysis[PRODUCT COMPARISON]),"")</totalsRowFormula>
    </tableColumn>
    <tableColumn id="13" xr3:uid="{00000000-0010-0000-0100-00000D000000}" name="PRODUCT PRICE" totalsRowFunction="custom" dataDxfId="19" totalsRowDxfId="18">
      <totalsRowFormula>IFERROR(SUBTOTAL(101,Analysis[PRODUCT PRICE]),"")</totalsRowFormula>
    </tableColumn>
    <tableColumn id="14" xr3:uid="{00000000-0010-0000-0100-00000E000000}" name="MARKETING" totalsRowFunction="custom" dataDxfId="17" totalsRowDxfId="16">
      <totalsRowFormula>IFERROR(SUBTOTAL(101,Analysis[MARKETING]),"")</totalsRowFormula>
    </tableColumn>
    <tableColumn id="15" xr3:uid="{00000000-0010-0000-0100-00000F000000}" name="PRODUCTION COST" totalsRowFunction="custom" dataDxfId="15" totalsRowDxfId="14">
      <totalsRowFormula>IFERROR(SUBTOTAL(101,Analysis[PRODUCTION COST]),"")</totalsRowFormula>
    </tableColumn>
    <tableColumn id="16" xr3:uid="{00000000-0010-0000-0100-000010000000}" name="EXPANSION RATE" totalsRowFunction="custom" dataDxfId="13" totalsRowDxfId="12">
      <totalsRowFormula>IFERROR(SUBTOTAL(101,Analysis[EXPANSION RATE]),"")</totalsRowFormula>
    </tableColumn>
    <tableColumn id="17" xr3:uid="{00000000-0010-0000-0100-000011000000}" name="LEADERSHIP" totalsRowFunction="custom" dataDxfId="11" totalsRowDxfId="10">
      <totalsRowFormula>IFERROR(SUBTOTAL(101,Analysis[LEADERSHIP]),"")</totalsRowFormula>
    </tableColumn>
    <tableColumn id="18" xr3:uid="{00000000-0010-0000-0100-000012000000}" name="DISTRIBUTION" totalsRowFunction="custom" dataDxfId="9" totalsRowDxfId="8">
      <totalsRowFormula>IFERROR(SUBTOTAL(101,Analysis[DISTRIBUTION]),"")</totalsRowFormula>
    </tableColumn>
    <tableColumn id="19" xr3:uid="{00000000-0010-0000-0100-000013000000}" name="SUPPLIERS" totalsRowFunction="custom" dataDxfId="7" totalsRowDxfId="6">
      <totalsRowFormula>IFERROR(SUBTOTAL(101,Analysis[SUPPLIERS]),"")</totalsRowFormula>
    </tableColumn>
    <tableColumn id="20" xr3:uid="{00000000-0010-0000-0100-000014000000}" name="VENTURE CAPITAL" totalsRowFunction="custom" dataDxfId="5" totalsRowDxfId="4">
      <totalsRowFormula>IFERROR(SUBTOTAL(101,Analysis[VENTURE CAPITAL]),"")</totalsRowFormula>
    </tableColumn>
    <tableColumn id="21" xr3:uid="{00000000-0010-0000-0100-000015000000}" name="MARKET NEEDS" totalsRowFunction="custom" dataDxfId="3" totalsRowDxfId="2">
      <totalsRowFormula>IFERROR(SUBTOTAL(101,Analysis[MARKET NEEDS]),"")</totalsRowFormula>
    </tableColumn>
    <tableColumn id="22" xr3:uid="{00000000-0010-0000-0100-000016000000}" name="TOTALS" totalsRowFunction="average" dataDxfId="1" totalsRowDxfId="0">
      <calculatedColumnFormula>SUM(Analysis[[#This Row],[RETAIL LOCATIONS]:[MARKET NEEDS]])</calculatedColumnFormula>
    </tableColumn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Summary="Rate each competitor’s Retail Locations, Annual Sales, Product Comparison, etc. on a scale of 0 to 4 in this table. Totals are auto calculated, and bar charts updated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 x14ac:dyDescent="0.25"/>
  <cols>
    <col min="1" max="1" width="2.109375" customWidth="1"/>
    <col min="2" max="2" width="24.44140625" customWidth="1"/>
    <col min="3" max="3" width="18.21875" customWidth="1"/>
    <col min="4" max="4" width="19.5546875" customWidth="1"/>
    <col min="5" max="5" width="15.5546875" customWidth="1"/>
    <col min="6" max="6" width="11.5546875" customWidth="1"/>
    <col min="7" max="7" width="19.88671875" customWidth="1"/>
    <col min="8" max="8" width="15.5546875" customWidth="1"/>
    <col min="9" max="9" width="28.44140625" customWidth="1"/>
    <col min="10" max="10" width="17.5546875" customWidth="1"/>
    <col min="11" max="11" width="31.88671875" customWidth="1"/>
  </cols>
  <sheetData>
    <row r="1" spans="2:11" s="3" customFormat="1" ht="15.75" customHeight="1" x14ac:dyDescent="0.25"/>
    <row r="2" spans="2:11" s="3" customFormat="1" ht="45.75" customHeight="1" x14ac:dyDescent="0.25">
      <c r="B2" s="5" t="s">
        <v>27</v>
      </c>
      <c r="C2" s="4"/>
      <c r="D2" s="4"/>
      <c r="E2" s="4"/>
      <c r="F2" s="4"/>
      <c r="G2" s="4"/>
    </row>
    <row r="3" spans="2:11" s="3" customFormat="1" ht="31.5" customHeight="1" x14ac:dyDescent="0.25">
      <c r="B3" s="15" t="s">
        <v>41</v>
      </c>
      <c r="C3" s="15"/>
    </row>
    <row r="4" spans="2:11" ht="42" customHeight="1" x14ac:dyDescent="0.3">
      <c r="B4" s="8" t="s">
        <v>4</v>
      </c>
      <c r="C4" s="8" t="s">
        <v>5</v>
      </c>
      <c r="D4" s="8" t="s">
        <v>6</v>
      </c>
      <c r="E4" s="8" t="s">
        <v>35</v>
      </c>
      <c r="F4" s="8" t="s">
        <v>36</v>
      </c>
      <c r="G4" s="8" t="s">
        <v>7</v>
      </c>
      <c r="H4" s="8" t="s">
        <v>37</v>
      </c>
      <c r="I4" s="8" t="s">
        <v>25</v>
      </c>
      <c r="J4" s="8" t="s">
        <v>38</v>
      </c>
      <c r="K4" s="8" t="s">
        <v>8</v>
      </c>
    </row>
    <row r="5" spans="2:11" ht="30" customHeight="1" x14ac:dyDescent="0.25">
      <c r="B5" t="s">
        <v>48</v>
      </c>
      <c r="C5" s="1" t="s">
        <v>28</v>
      </c>
      <c r="D5" s="2">
        <v>10</v>
      </c>
      <c r="E5" s="2">
        <v>100</v>
      </c>
      <c r="F5" s="2">
        <v>1</v>
      </c>
      <c r="G5" s="2">
        <v>19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2:11" ht="30" customHeight="1" x14ac:dyDescent="0.25">
      <c r="B6" t="s">
        <v>0</v>
      </c>
      <c r="C6" s="1" t="s">
        <v>30</v>
      </c>
      <c r="D6" s="2">
        <v>15</v>
      </c>
      <c r="E6" s="2">
        <v>2050</v>
      </c>
      <c r="F6" s="2">
        <v>5</v>
      </c>
      <c r="G6" s="2">
        <v>30</v>
      </c>
      <c r="H6" s="1" t="s">
        <v>34</v>
      </c>
      <c r="I6" s="1"/>
      <c r="J6" s="1" t="s">
        <v>32</v>
      </c>
      <c r="K6" s="1"/>
    </row>
    <row r="7" spans="2:11" ht="30" customHeight="1" x14ac:dyDescent="0.25">
      <c r="B7" t="s">
        <v>1</v>
      </c>
      <c r="C7" s="1" t="s">
        <v>28</v>
      </c>
      <c r="D7" s="2">
        <v>7</v>
      </c>
      <c r="E7" s="2">
        <v>455</v>
      </c>
      <c r="F7" s="2">
        <v>2</v>
      </c>
      <c r="G7" s="2">
        <v>10</v>
      </c>
      <c r="H7" s="1" t="s">
        <v>9</v>
      </c>
      <c r="I7" s="1"/>
      <c r="J7" s="1" t="s">
        <v>31</v>
      </c>
      <c r="K7" s="1"/>
    </row>
    <row r="8" spans="2:11" ht="30" customHeight="1" x14ac:dyDescent="0.25">
      <c r="B8" t="s">
        <v>2</v>
      </c>
      <c r="C8" s="1" t="s">
        <v>29</v>
      </c>
      <c r="D8" s="2">
        <v>10</v>
      </c>
      <c r="E8" s="2">
        <v>807</v>
      </c>
      <c r="F8" s="2">
        <v>2</v>
      </c>
      <c r="G8" s="2">
        <v>14</v>
      </c>
      <c r="H8" s="1" t="s">
        <v>9</v>
      </c>
      <c r="I8" s="1"/>
      <c r="J8" s="1" t="s">
        <v>33</v>
      </c>
      <c r="K8" s="1"/>
    </row>
    <row r="9" spans="2:11" ht="30" customHeight="1" x14ac:dyDescent="0.25">
      <c r="B9" t="s">
        <v>3</v>
      </c>
      <c r="C9" s="1" t="s">
        <v>30</v>
      </c>
      <c r="D9" s="2">
        <v>18</v>
      </c>
      <c r="E9" s="2">
        <v>1202</v>
      </c>
      <c r="F9" s="2">
        <v>4</v>
      </c>
      <c r="G9" s="2">
        <v>28</v>
      </c>
      <c r="H9" s="1" t="s">
        <v>34</v>
      </c>
      <c r="I9" s="1"/>
      <c r="J9" s="1" t="s">
        <v>32</v>
      </c>
      <c r="K9" s="1"/>
    </row>
  </sheetData>
  <dataValidations xWindow="643" yWindow="624" count="13">
    <dataValidation allowBlank="1" showInputMessage="1" showErrorMessage="1" prompt="Analyze competitors in this workbook. Enter details in Demographic table starting in cell B4 in this worksheet. Select cell B3 to navigate to Competitor Analysis worksheet" sqref="A1" xr:uid="{00000000-0002-0000-0000-000000000000}"/>
    <dataValidation allowBlank="1" showInputMessage="1" showErrorMessage="1" prompt="Title of this worksheet is in this cell. Prepend Company Name to customize the title" sqref="B2" xr:uid="{00000000-0002-0000-0000-000001000000}"/>
    <dataValidation allowBlank="1" showInputMessage="1" showErrorMessage="1" prompt="Navigation link to Competitor Analysis worksheet is in this cell" sqref="B3:C3" xr:uid="{00000000-0002-0000-0000-000002000000}"/>
    <dataValidation allowBlank="1" showInputMessage="1" showErrorMessage="1" prompt="Enter Competitor Name in this column under this heading. These names will be used in the Competitor Analysis worksheet" sqref="B4" xr:uid="{00000000-0002-0000-0000-000003000000}"/>
    <dataValidation allowBlank="1" showInputMessage="1" showErrorMessage="1" prompt="Enter Company Size in this column under this heading" sqref="C4" xr:uid="{00000000-0002-0000-0000-000004000000}"/>
    <dataValidation allowBlank="1" showInputMessage="1" showErrorMessage="1" prompt="Enter number of years the business has been in operatoin in this column under this heading" sqref="D4" xr:uid="{00000000-0002-0000-0000-000005000000}"/>
    <dataValidation allowBlank="1" showInputMessage="1" showErrorMessage="1" prompt="Enter number of Employees in this column under this heading" sqref="E4" xr:uid="{00000000-0002-0000-0000-000006000000}"/>
    <dataValidation allowBlank="1" showInputMessage="1" showErrorMessage="1" prompt="Enter number of Plants or factories owned by this company in this column under this heading" sqref="F4" xr:uid="{00000000-0002-0000-0000-000007000000}"/>
    <dataValidation allowBlank="1" showInputMessage="1" showErrorMessage="1" prompt="Enter number of Retail Outlets in this column under this heading" sqref="G4" xr:uid="{00000000-0002-0000-0000-000008000000}"/>
    <dataValidation allowBlank="1" showInputMessage="1" showErrorMessage="1" prompt="Enter wether the company is a private or publicly owned business in this column under this heading" sqref="H4" xr:uid="{00000000-0002-0000-0000-000009000000}"/>
    <dataValidation allowBlank="1" showInputMessage="1" showErrorMessage="1" prompt="Does this business comply with Corporate Governance? Enter yes or no in this column under this heading" sqref="I4" xr:uid="{00000000-0002-0000-0000-00000A000000}"/>
    <dataValidation allowBlank="1" showInputMessage="1" showErrorMessage="1" prompt="Enter organization Structure, such as sole proprieter, LLC, S-Corp, etc. in this column under this heading" sqref="J4" xr:uid="{00000000-0002-0000-0000-00000B000000}"/>
    <dataValidation allowBlank="1" showInputMessage="1" showErrorMessage="1" prompt="Enter Notes in this column under this heading" sqref="K4" xr:uid="{00000000-0002-0000-0000-00000C000000}"/>
  </dataValidations>
  <hyperlinks>
    <hyperlink ref="B3:C3" location="'Competitor Analysis'!A1" tooltip="Select to navigate to Competitor Analysis worksheet" display="Competitor Analysis" xr:uid="{00000000-0004-0000-0000-000000000000}"/>
  </hyperlink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5"/>
  <cols>
    <col min="1" max="1" width="2.109375" customWidth="1"/>
    <col min="2" max="2" width="22.5546875" customWidth="1"/>
    <col min="3" max="3" width="12.5546875" customWidth="1"/>
    <col min="4" max="4" width="16.5546875" customWidth="1"/>
    <col min="5" max="5" width="17.44140625" customWidth="1"/>
    <col min="6" max="7" width="18.5546875" customWidth="1"/>
    <col min="8" max="8" width="16.21875" customWidth="1"/>
    <col min="9" max="9" width="14.5546875" customWidth="1"/>
    <col min="10" max="10" width="15.88671875" customWidth="1"/>
    <col min="11" max="11" width="16.44140625" customWidth="1"/>
    <col min="12" max="12" width="13.88671875" customWidth="1"/>
    <col min="13" max="14" width="11.5546875" customWidth="1"/>
    <col min="15" max="15" width="14.88671875" customWidth="1"/>
  </cols>
  <sheetData>
    <row r="1" spans="2:15" s="3" customFormat="1" ht="15.75" customHeight="1" x14ac:dyDescent="0.25"/>
    <row r="2" spans="2:15" s="3" customFormat="1" ht="45.75" customHeight="1" x14ac:dyDescent="0.25">
      <c r="B2" s="6" t="str">
        <f>LEFT('Competitor Demographics'!B2,FIND("|",'Competitor Demographics'!B2))&amp;" COMPETITOR ANALYSIS"</f>
        <v>COMPANY NAME | COMPETITOR ANALYSIS</v>
      </c>
      <c r="C2" s="4"/>
      <c r="D2" s="4"/>
      <c r="E2" s="4"/>
      <c r="F2" s="4"/>
      <c r="G2" s="4"/>
      <c r="H2" s="4"/>
    </row>
    <row r="3" spans="2:15" s="3" customFormat="1" ht="31.5" customHeight="1" x14ac:dyDescent="0.25">
      <c r="B3" s="16" t="s">
        <v>40</v>
      </c>
      <c r="C3" s="16"/>
    </row>
    <row r="4" spans="2:15" ht="42" customHeight="1" x14ac:dyDescent="0.25">
      <c r="B4" s="17" t="s">
        <v>42</v>
      </c>
      <c r="C4" s="17"/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/>
    </row>
    <row r="5" spans="2:15" ht="42" customHeight="1" x14ac:dyDescent="0.3">
      <c r="B5" s="13" t="s">
        <v>4</v>
      </c>
      <c r="C5" s="13" t="s">
        <v>39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24</v>
      </c>
      <c r="L5" s="13" t="s">
        <v>20</v>
      </c>
      <c r="M5" s="13" t="s">
        <v>21</v>
      </c>
      <c r="N5" s="13" t="s">
        <v>22</v>
      </c>
      <c r="O5" s="13" t="s">
        <v>23</v>
      </c>
    </row>
    <row r="6" spans="2:15" ht="30" customHeight="1" x14ac:dyDescent="0.25">
      <c r="B6" t="s">
        <v>48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9">
        <f>SUM(Analysis[[#This Row],[RETAIL LOCATIONS]:[MARKET NEEDS]])</f>
        <v>23</v>
      </c>
    </row>
    <row r="7" spans="2:15" ht="30" customHeight="1" x14ac:dyDescent="0.25">
      <c r="B7" t="s">
        <v>0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9">
        <f>SUM(Analysis[[#This Row],[RETAIL LOCATIONS]:[MARKET NEEDS]])</f>
        <v>22</v>
      </c>
    </row>
    <row r="8" spans="2:15" ht="30" customHeight="1" x14ac:dyDescent="0.25">
      <c r="B8" t="s">
        <v>1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9">
        <f>SUM(Analysis[[#This Row],[RETAIL LOCATIONS]:[MARKET NEEDS]])</f>
        <v>27</v>
      </c>
    </row>
    <row r="9" spans="2:15" ht="30" customHeight="1" x14ac:dyDescent="0.25">
      <c r="B9" t="s">
        <v>2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9">
        <f>SUM(Analysis[[#This Row],[RETAIL LOCATIONS]:[MARKET NEEDS]])</f>
        <v>30</v>
      </c>
    </row>
    <row r="10" spans="2:15" ht="30" customHeight="1" x14ac:dyDescent="0.25">
      <c r="B10" t="s">
        <v>3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9">
        <f>SUM(Analysis[[#This Row],[RETAIL LOCATIONS]:[MARKET NEEDS]])</f>
        <v>33</v>
      </c>
    </row>
    <row r="11" spans="2:15" ht="30" customHeight="1" x14ac:dyDescent="0.25">
      <c r="B11" s="1" t="s">
        <v>26</v>
      </c>
      <c r="C11" s="10">
        <f>IFERROR(SUBTOTAL(101,Analysis[RETAIL LOCATIONS]),"")</f>
        <v>2.2000000000000002</v>
      </c>
      <c r="D11" s="10">
        <f>IFERROR(SUBTOTAL(101,Analysis[ANNUAL SALES]),"")</f>
        <v>2.8</v>
      </c>
      <c r="E11" s="11">
        <f>IFERROR(SUBTOTAL(101,Analysis[PRODUCT COMPARISON]),"")</f>
        <v>2.8</v>
      </c>
      <c r="F11" s="10">
        <f>IFERROR(SUBTOTAL(101,Analysis[PRODUCT PRICE]),"")</f>
        <v>1.6</v>
      </c>
      <c r="G11" s="10">
        <f>IFERROR(SUBTOTAL(101,Analysis[MARKETING]),"")</f>
        <v>2.8</v>
      </c>
      <c r="H11" s="11">
        <f>IFERROR(SUBTOTAL(101,Analysis[PRODUCTION COST]),"")</f>
        <v>1.6</v>
      </c>
      <c r="I11" s="11">
        <f>IFERROR(SUBTOTAL(101,Analysis[EXPANSION RATE]),"")</f>
        <v>1.8</v>
      </c>
      <c r="J11" s="11">
        <f>IFERROR(SUBTOTAL(101,Analysis[LEADERSHIP]),"")</f>
        <v>2</v>
      </c>
      <c r="K11" s="11">
        <f>IFERROR(SUBTOTAL(101,Analysis[DISTRIBUTION]),"")</f>
        <v>2.6</v>
      </c>
      <c r="L11" s="11">
        <f>IFERROR(SUBTOTAL(101,Analysis[SUPPLIERS]),"")</f>
        <v>2.4</v>
      </c>
      <c r="M11" s="10">
        <f>IFERROR(SUBTOTAL(101,Analysis[VENTURE CAPITAL]),"")</f>
        <v>2</v>
      </c>
      <c r="N11" s="10">
        <f>IFERROR(SUBTOTAL(101,Analysis[MARKET NEEDS]),"")</f>
        <v>2.4</v>
      </c>
      <c r="O11" s="12">
        <f>SUBTOTAL(101,Analysis[TOTALS])</f>
        <v>27</v>
      </c>
    </row>
  </sheetData>
  <dataConsolidate/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Enter details in Analysis table starting in cell B5 in this worksheet. Select cell B3 to navigate back to Competitor Demographics worksheet" sqref="A1" xr:uid="{00000000-0002-0000-0100-000000000000}"/>
    <dataValidation allowBlank="1" showInputMessage="1" showErrorMessage="1" prompt="Title of this worksheet is in this cell. Company Name is auto updated based on entry in Cell B2 of Competitor Demographics worksheet" sqref="B2" xr:uid="{00000000-0002-0000-0100-000001000000}"/>
    <dataValidation allowBlank="1" showInputMessage="1" showErrorMessage="1" prompt="Select Competitor Name in this column under this heading. Press ALT+DOWN ARROW for options, then DOWN ARROW and ENTER to make selection" sqref="B5" xr:uid="{00000000-0002-0000-0100-000002000000}"/>
    <dataValidation allowBlank="1" showInputMessage="1" showErrorMessage="1" prompt="Using the legend in row 4, rate Retail Locations on a scale of 0 to 4 in this column under this heading" sqref="C5" xr:uid="{00000000-0002-0000-0100-000003000000}"/>
    <dataValidation allowBlank="1" showInputMessage="1" showErrorMessage="1" prompt="Using the legend in row 4, rate Annual Sales on a scale of 0 to 4 in this column under this heading" sqref="D5" xr:uid="{00000000-0002-0000-0100-000004000000}"/>
    <dataValidation allowBlank="1" showInputMessage="1" showErrorMessage="1" prompt="Using the legend in row 4, rate Product Comparison on a scale of 0 to 4 in this column under this heading" sqref="E5" xr:uid="{00000000-0002-0000-0100-000005000000}"/>
    <dataValidation allowBlank="1" showInputMessage="1" showErrorMessage="1" prompt="Using the legend in row 4, rate Product Price on a scale of 0 to 4 in this column under this heading" sqref="F5" xr:uid="{00000000-0002-0000-0100-000006000000}"/>
    <dataValidation allowBlank="1" showInputMessage="1" showErrorMessage="1" prompt="Using the legend in row 4, rate Marketing on a scale of 0 to 4 in this column under this heading" sqref="G5" xr:uid="{00000000-0002-0000-0100-000007000000}"/>
    <dataValidation allowBlank="1" showInputMessage="1" showErrorMessage="1" prompt="Using the legend in row 4, rate Production Cost on a scale of 0 to 4 in this column under this heading" sqref="H5" xr:uid="{00000000-0002-0000-0100-000008000000}"/>
    <dataValidation allowBlank="1" showInputMessage="1" showErrorMessage="1" prompt="Using the legend in row 4, rate Expansion Rate on a scale of 0 to 4 in this column under this heading" sqref="I5" xr:uid="{00000000-0002-0000-0100-000009000000}"/>
    <dataValidation allowBlank="1" showInputMessage="1" showErrorMessage="1" prompt="Using the legend in row 4, rate Leadership on a scale of 0 to 4 in this column under this heading" sqref="J5" xr:uid="{00000000-0002-0000-0100-00000A000000}"/>
    <dataValidation allowBlank="1" showInputMessage="1" showErrorMessage="1" prompt="Using the legend in row 4, rate Distribution on a scale of 0 to 4 in this column under this heading" sqref="K5" xr:uid="{00000000-0002-0000-0100-00000B000000}"/>
    <dataValidation allowBlank="1" showInputMessage="1" showErrorMessage="1" prompt="Using the legend in row 4, rate Suppliers on a scale of 0 to 4 in this column under this heading" sqref="L5" xr:uid="{00000000-0002-0000-0100-00000C000000}"/>
    <dataValidation allowBlank="1" showInputMessage="1" showErrorMessage="1" prompt="Using the legend in row 4, rate Venture Capital on a scale of 0 to 4 in this column under this heading" sqref="M5" xr:uid="{00000000-0002-0000-0100-00000D000000}"/>
    <dataValidation allowBlank="1" showInputMessage="1" showErrorMessage="1" prompt="Using the legend in row 4, rate Market Needs on a scale of 0 to 4 in this column under this heading" sqref="N5" xr:uid="{00000000-0002-0000-0100-00000E000000}"/>
    <dataValidation allowBlank="1" showInputMessage="1" showErrorMessage="1" prompt="Each competitor’s Total ratings are auto calculated in this column under this heading. Higher scores indicate most competitive to your business" sqref="O5" xr:uid="{00000000-0002-0000-0100-00000F000000}"/>
    <dataValidation allowBlank="1" showInputMessage="1" showErrorMessage="1" prompt="Navigation link to Competitor Demographics worksheet is in this cell" sqref="B3:C3" xr:uid="{00000000-0002-0000-0100-000010000000}"/>
    <dataValidation allowBlank="1" showInputMessage="1" showErrorMessage="1" prompt="Using the legend at right, rate various business criteria on a scale of 0 to 4 in the table below" sqref="B4:C4" xr:uid="{00000000-0002-0000-0100-000011000000}"/>
    <dataValidation type="list" errorStyle="warning" allowBlank="1" showInputMessage="1" showErrorMessage="1" error="Select an option from the list. Select CANCEL, press ALT+DOWN ARROW for options, then DOWN ARROW and ENTER to make selection" sqref="B6:B10" xr:uid="{00000000-0002-0000-0100-000012000000}">
      <formula1>Competitors</formula1>
    </dataValidation>
  </dataValidations>
  <hyperlinks>
    <hyperlink ref="B3:C3" location="'Competitor Demographics'!A1" tooltip="Select to navigate to Competitor Demographics worksheet" display="Competitor Demographics" xr:uid="{00000000-0004-0000-0100-000000000000}"/>
  </hyperlink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93B498D-0CA7-4201-9223-2C008CB80913}"/>
</file>

<file path=customXml/itemProps2.xml><?xml version="1.0" encoding="utf-8"?>
<ds:datastoreItem xmlns:ds="http://schemas.openxmlformats.org/officeDocument/2006/customXml" ds:itemID="{2FF49CB3-19D5-457E-B30F-E542C450FC26}"/>
</file>

<file path=customXml/itemProps3.xml><?xml version="1.0" encoding="utf-8"?>
<ds:datastoreItem xmlns:ds="http://schemas.openxmlformats.org/officeDocument/2006/customXml" ds:itemID="{777A5722-4D33-44FE-9814-D64063D0A4E5}"/>
</file>

<file path=docProps/app.xml><?xml version="1.0" encoding="utf-8"?>
<Properties xmlns="http://schemas.openxmlformats.org/officeDocument/2006/extended-properties" xmlns:vt="http://schemas.openxmlformats.org/officeDocument/2006/docPropsVTypes">
  <Template>TM04022392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Competitor Demographics</vt:lpstr>
      <vt:lpstr>Competitor Analysis</vt:lpstr>
      <vt:lpstr>Competitors</vt:lpstr>
      <vt:lpstr>'Competitor Analysis'!Print_Titles</vt:lpstr>
      <vt:lpstr>'Competitor Demographics'!Print_Titles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2022-02-14T04:55:02Z</dcterms:created>
  <dcterms:modified xsi:type="dcterms:W3CDTF">2022-02-14T04:55:06Z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